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921" activeTab="0"/>
  </bookViews>
  <sheets>
    <sheet name="ประปาแม่แตง" sheetId="1" r:id="rId1"/>
    <sheet name="บ.ซี.เอส.พี" sheetId="2" r:id="rId2"/>
    <sheet name="บ.นงนุชแลนด์สเคป" sheetId="3" r:id="rId3"/>
    <sheet name="สรุปสถิติการใช้น้ำ" sheetId="4" r:id="rId4"/>
    <sheet name="รายได้ ประปาแม่แตง" sheetId="5" r:id="rId5"/>
    <sheet name="รายได้ บ.ซี.เอส.พี " sheetId="6" r:id="rId6"/>
    <sheet name="รายได้ บ.นงนุช" sheetId="7" r:id="rId7"/>
    <sheet name="รายได้ไม่รวมภาษี" sheetId="8" r:id="rId8"/>
  </sheets>
  <definedNames>
    <definedName name="_xlnm.Print_Titles" localSheetId="7">'รายได้ไม่รวมภาษี'!$1:$3</definedName>
  </definedNames>
  <calcPr fullCalcOnLoad="1"/>
</workbook>
</file>

<file path=xl/sharedStrings.xml><?xml version="1.0" encoding="utf-8"?>
<sst xmlns="http://schemas.openxmlformats.org/spreadsheetml/2006/main" count="429" uniqueCount="95">
  <si>
    <t>วัน/เดือน/ปี</t>
  </si>
  <si>
    <t>ปริมาณน้ำที่ใช้ผลิต</t>
  </si>
  <si>
    <t>ปริมาณน้ำที่ใช้ผลิตสะสมสุทธิ</t>
  </si>
  <si>
    <t>โครงการส่งน้ำและบำรุงรักษาแม่แฝก-แม่งัด</t>
  </si>
  <si>
    <t>สำนักชลประทานที่  1</t>
  </si>
  <si>
    <t>ปริมาณน้ำที่ใช้ผลิตสะสมรายปี</t>
  </si>
  <si>
    <t>1-31ม.ค.52</t>
  </si>
  <si>
    <t>1-30พ.ย.52</t>
  </si>
  <si>
    <t>1-30 เม.ย.53</t>
  </si>
  <si>
    <t>1-31 ก.ค.51</t>
  </si>
  <si>
    <t>1-31 ส.ค.51</t>
  </si>
  <si>
    <t>1-30 ก.ย.51</t>
  </si>
  <si>
    <t>1-31 ต.ค.51</t>
  </si>
  <si>
    <t>1-30 พ.ย.51</t>
  </si>
  <si>
    <t>1-31 ธ.ค.51</t>
  </si>
  <si>
    <t>1-28 ก.พ.52</t>
  </si>
  <si>
    <t>1-31 มี.ค.52</t>
  </si>
  <si>
    <t>1-30 เม.ย.52</t>
  </si>
  <si>
    <t>1-31 พ.ค.52</t>
  </si>
  <si>
    <t>1-30 มิ.ย.52</t>
  </si>
  <si>
    <t>1-31 ก.ค.52</t>
  </si>
  <si>
    <t>1-31 ส.ค.52</t>
  </si>
  <si>
    <t>1-31 ก.ย.52</t>
  </si>
  <si>
    <t>1-31 ต.ค.52</t>
  </si>
  <si>
    <t>1-30 พ.ย.52</t>
  </si>
  <si>
    <t>1-31 ธ.ค52</t>
  </si>
  <si>
    <t>1-31 ม.ค.52</t>
  </si>
  <si>
    <t>1-31 ม.ค.53</t>
  </si>
  <si>
    <t>1-28 ก.พ.53</t>
  </si>
  <si>
    <t>1-31 มี.ค.53</t>
  </si>
  <si>
    <t>1-31 ธ.ค.52</t>
  </si>
  <si>
    <t>1-31 ก.ย.51</t>
  </si>
  <si>
    <t>1-31 ต.ค 51</t>
  </si>
  <si>
    <t>1-31 พ.ค.53</t>
  </si>
  <si>
    <t>สถิติการใช้น้ำเพื่อใช้ในการผลิตประปา , โรงงาน</t>
  </si>
  <si>
    <t>ปริมาณน้ำที่ใช้</t>
  </si>
  <si>
    <t>เงินทุนหมุนเวียนเพื่อการชลประทาน</t>
  </si>
  <si>
    <t>สถิติรายได้ค่าชลประทาน</t>
  </si>
  <si>
    <t>(ลบ.ม.)</t>
  </si>
  <si>
    <t>รายได้ค่าชลประทาน</t>
  </si>
  <si>
    <t>ค่าชลประทาน</t>
  </si>
  <si>
    <t>ภาษีมูลค่าเพิ่ม</t>
  </si>
  <si>
    <t>รวม</t>
  </si>
  <si>
    <t>สะสม</t>
  </si>
  <si>
    <t>ผู้ใช้น้ำชลประทาน</t>
  </si>
  <si>
    <t>ประปาแม่แตง</t>
  </si>
  <si>
    <t>บ. ซี.เอส.พี</t>
  </si>
  <si>
    <t>บ. นงนุช</t>
  </si>
  <si>
    <t>รวมสะสมสุทธิ</t>
  </si>
  <si>
    <t>รวมสะสมรายปี</t>
  </si>
  <si>
    <t>รายชื่อผู้ใช้น้ำ : การประปาส่วนภูมิภาคสาขาแม่แตง</t>
  </si>
  <si>
    <t>รายชื่อผู้ใช้น้ำ : บริษัท ซี.เอส.พี. เชียงใหม่กระดาษสา จำกัด</t>
  </si>
  <si>
    <t>รายชื่อผู้ใช้น้ำ : บริษัทนงนุชแลนด์สเคปแอนด์การ์เด้นดีไซน์  จำกัด</t>
  </si>
  <si>
    <t>การประปาส่วนภูมิภาคสาขาแม่แตง    สรุปการใช้น้ำเพื่อใช้ในการผลิตน้ำประปา</t>
  </si>
  <si>
    <t>บริษัท นงนุชแลนด์สเคปแอนด์การ์เด้นดีไซน์  จำกัด  สรุปการใช้น้ำเพื่อใช้ในกิจการอุสาหกรรมการเกษตร</t>
  </si>
  <si>
    <t>บริษัท ซี.เอส.พี. เชียงใหม่กระดาษสา จำกัด  สรุปการใช้น้ำเพื่อใช้ในกิจการโรงงาน</t>
  </si>
  <si>
    <t>1-30 มิ.ย.53</t>
  </si>
  <si>
    <t>เดือน</t>
  </si>
  <si>
    <t>ประปา</t>
  </si>
  <si>
    <t>กระดาษ</t>
  </si>
  <si>
    <t>นงนุช</t>
  </si>
  <si>
    <t>รวมสะสม</t>
  </si>
  <si>
    <t>หมายเหตุ</t>
  </si>
  <si>
    <t>รวมรายปี</t>
  </si>
  <si>
    <t>รายได้เดือน</t>
  </si>
  <si>
    <t>1-31 ก.ค.53</t>
  </si>
  <si>
    <t>1-31 ส.ค.53</t>
  </si>
  <si>
    <t>1-30 ก.ย.53</t>
  </si>
  <si>
    <t>1-30 ก.ย.52</t>
  </si>
  <si>
    <t>1-31 ส.ค.54</t>
  </si>
  <si>
    <t>1-31 ต.ค.53</t>
  </si>
  <si>
    <t>1-30พ.ย.53</t>
  </si>
  <si>
    <t>1-31 ธ.ค.53</t>
  </si>
  <si>
    <t>1-31 ม.ค.54</t>
  </si>
  <si>
    <t>1-28 ก.พ.54</t>
  </si>
  <si>
    <t>1-31 มี.ค.54</t>
  </si>
  <si>
    <t>1-30 เม.ย.54</t>
  </si>
  <si>
    <t>1-31 พ.ค.54</t>
  </si>
  <si>
    <t>1-30 มิ.ย.54</t>
  </si>
  <si>
    <t>1-31 ก.ค.54</t>
  </si>
  <si>
    <t>เฉลี่ย</t>
  </si>
  <si>
    <t>1-30 ก.ย.54</t>
  </si>
  <si>
    <t>1-31 ม.ค.55</t>
  </si>
  <si>
    <t>1-31 มี.ค.55</t>
  </si>
  <si>
    <t>1-30 เม.ย.55</t>
  </si>
  <si>
    <t>1-31 พ.ค.55</t>
  </si>
  <si>
    <t>1-31 ต.ค.54</t>
  </si>
  <si>
    <t>1-30พ.ย.54</t>
  </si>
  <si>
    <t>1-31 ธ.ค.54</t>
  </si>
  <si>
    <t>1-30 มิ.ย.55</t>
  </si>
  <si>
    <t>1-31 ก.ค.55</t>
  </si>
  <si>
    <t>1-31 ส.ค.55</t>
  </si>
  <si>
    <t>1-30 ก.ย.55</t>
  </si>
  <si>
    <t>1-29 ก.พ.55</t>
  </si>
  <si>
    <t>สถิติการเก็บค่าชลประทาน(ไม่รวมภาษี)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</si>
</sst>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#,##0.000"/>
    <numFmt numFmtId="201" formatCode="_-* #,##0.0_-;\-* #,##0.0_-;_-* &quot;-&quot;??_-;_-@_-"/>
    <numFmt numFmtId="202" formatCode="_-* #,##0_-;\-* #,##0_-;_-* &quot;-&quot;??_-;_-@_-"/>
    <numFmt numFmtId="203" formatCode="#,##0.0000"/>
    <numFmt numFmtId="204" formatCode="#,##0.00_ ;\-#,##0.00\ "/>
    <numFmt numFmtId="205" formatCode="0.0000000"/>
    <numFmt numFmtId="206" formatCode="0.000000"/>
    <numFmt numFmtId="207" formatCode="0.00000"/>
    <numFmt numFmtId="208" formatCode="0.0000"/>
    <numFmt numFmtId="209" formatCode="0.000"/>
  </numFmts>
  <fonts count="43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b/>
      <sz val="16"/>
      <color indexed="10"/>
      <name val="Angsana New"/>
      <family val="1"/>
    </font>
    <font>
      <sz val="16"/>
      <color indexed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6" xfId="0" applyNumberFormat="1" applyFont="1" applyBorder="1" applyAlignment="1">
      <alignment horizontal="center"/>
    </xf>
    <xf numFmtId="43" fontId="1" fillId="0" borderId="0" xfId="33" applyFont="1" applyAlignment="1">
      <alignment/>
    </xf>
    <xf numFmtId="43" fontId="1" fillId="0" borderId="0" xfId="33" applyFont="1" applyAlignment="1">
      <alignment/>
    </xf>
    <xf numFmtId="43" fontId="1" fillId="0" borderId="0" xfId="33" applyFont="1" applyBorder="1" applyAlignment="1">
      <alignment/>
    </xf>
    <xf numFmtId="43" fontId="2" fillId="0" borderId="10" xfId="33" applyFont="1" applyBorder="1" applyAlignment="1">
      <alignment horizontal="center"/>
    </xf>
    <xf numFmtId="43" fontId="1" fillId="0" borderId="0" xfId="33" applyFont="1" applyBorder="1" applyAlignment="1">
      <alignment/>
    </xf>
    <xf numFmtId="43" fontId="1" fillId="0" borderId="11" xfId="33" applyFont="1" applyBorder="1" applyAlignment="1">
      <alignment/>
    </xf>
    <xf numFmtId="43" fontId="1" fillId="0" borderId="0" xfId="33" applyFont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43" fontId="1" fillId="0" borderId="10" xfId="33" applyFont="1" applyFill="1" applyBorder="1" applyAlignment="1">
      <alignment/>
    </xf>
    <xf numFmtId="43" fontId="2" fillId="0" borderId="10" xfId="33" applyFont="1" applyBorder="1" applyAlignment="1">
      <alignment/>
    </xf>
    <xf numFmtId="43" fontId="2" fillId="0" borderId="10" xfId="33" applyNumberFormat="1" applyFont="1" applyFill="1" applyBorder="1" applyAlignment="1">
      <alignment horizontal="center"/>
    </xf>
    <xf numFmtId="43" fontId="2" fillId="0" borderId="10" xfId="33" applyNumberFormat="1" applyFont="1" applyFill="1" applyBorder="1" applyAlignment="1">
      <alignment/>
    </xf>
    <xf numFmtId="4" fontId="2" fillId="0" borderId="10" xfId="33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4" fontId="2" fillId="33" borderId="10" xfId="33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7" fontId="1" fillId="0" borderId="10" xfId="33" applyNumberFormat="1" applyFont="1" applyBorder="1" applyAlignment="1">
      <alignment horizontal="center"/>
    </xf>
    <xf numFmtId="3" fontId="1" fillId="0" borderId="10" xfId="33" applyNumberFormat="1" applyFont="1" applyBorder="1" applyAlignment="1">
      <alignment/>
    </xf>
    <xf numFmtId="43" fontId="1" fillId="0" borderId="10" xfId="33" applyFont="1" applyBorder="1" applyAlignment="1">
      <alignment/>
    </xf>
    <xf numFmtId="43" fontId="2" fillId="0" borderId="10" xfId="33" applyNumberFormat="1" applyFont="1" applyBorder="1" applyAlignment="1">
      <alignment horizontal="center"/>
    </xf>
    <xf numFmtId="43" fontId="2" fillId="0" borderId="10" xfId="33" applyNumberFormat="1" applyFont="1" applyBorder="1" applyAlignment="1">
      <alignment/>
    </xf>
    <xf numFmtId="43" fontId="2" fillId="34" borderId="10" xfId="33" applyFont="1" applyFill="1" applyBorder="1" applyAlignment="1">
      <alignment/>
    </xf>
    <xf numFmtId="43" fontId="2" fillId="34" borderId="10" xfId="33" applyFont="1" applyFill="1" applyBorder="1" applyAlignment="1">
      <alignment horizontal="center"/>
    </xf>
    <xf numFmtId="43" fontId="5" fillId="0" borderId="10" xfId="33" applyFont="1" applyBorder="1" applyAlignment="1">
      <alignment/>
    </xf>
    <xf numFmtId="204" fontId="1" fillId="0" borderId="10" xfId="33" applyNumberFormat="1" applyFont="1" applyBorder="1" applyAlignment="1">
      <alignment horizontal="center"/>
    </xf>
    <xf numFmtId="4" fontId="1" fillId="0" borderId="10" xfId="33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2" fillId="0" borderId="17" xfId="33" applyFont="1" applyBorder="1" applyAlignment="1">
      <alignment horizontal="center"/>
    </xf>
    <xf numFmtId="43" fontId="2" fillId="0" borderId="0" xfId="33" applyFont="1" applyAlignment="1">
      <alignment horizontal="center"/>
    </xf>
    <xf numFmtId="4" fontId="1" fillId="0" borderId="10" xfId="33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55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1" max="1" width="15.7109375" style="1" customWidth="1"/>
    <col min="2" max="2" width="19.28125" style="1" customWidth="1"/>
    <col min="3" max="3" width="27.140625" style="1" bestFit="1" customWidth="1"/>
    <col min="4" max="4" width="25.8515625" style="1" customWidth="1"/>
    <col min="5" max="16384" width="9.140625" style="1" customWidth="1"/>
  </cols>
  <sheetData>
    <row r="1" spans="1:4" ht="23.25">
      <c r="A1" s="48" t="s">
        <v>3</v>
      </c>
      <c r="B1" s="48"/>
      <c r="C1" s="48"/>
      <c r="D1" s="48"/>
    </row>
    <row r="2" spans="1:4" ht="23.25">
      <c r="A2" s="48" t="s">
        <v>4</v>
      </c>
      <c r="B2" s="48"/>
      <c r="C2" s="48"/>
      <c r="D2" s="48"/>
    </row>
    <row r="3" spans="1:4" ht="23.25">
      <c r="A3" s="47" t="s">
        <v>53</v>
      </c>
      <c r="B3" s="47"/>
      <c r="C3" s="47"/>
      <c r="D3" s="47"/>
    </row>
    <row r="4" spans="1:4" ht="23.25">
      <c r="A4" s="2" t="s">
        <v>0</v>
      </c>
      <c r="B4" s="2" t="s">
        <v>1</v>
      </c>
      <c r="C4" s="2" t="s">
        <v>5</v>
      </c>
      <c r="D4" s="2" t="s">
        <v>2</v>
      </c>
    </row>
    <row r="5" spans="1:4" ht="23.25">
      <c r="A5" s="2" t="s">
        <v>9</v>
      </c>
      <c r="B5" s="12">
        <v>31500</v>
      </c>
      <c r="C5" s="3">
        <v>31500</v>
      </c>
      <c r="D5" s="3">
        <v>31500</v>
      </c>
    </row>
    <row r="6" spans="1:4" ht="23.25">
      <c r="A6" s="2" t="s">
        <v>10</v>
      </c>
      <c r="B6" s="12">
        <v>31500</v>
      </c>
      <c r="C6" s="3">
        <f>C5+B6</f>
        <v>63000</v>
      </c>
      <c r="D6" s="3">
        <v>63000</v>
      </c>
    </row>
    <row r="7" spans="1:4" ht="23.25">
      <c r="A7" s="2" t="s">
        <v>31</v>
      </c>
      <c r="B7" s="12">
        <v>31500</v>
      </c>
      <c r="C7" s="6">
        <f>C6+B7</f>
        <v>94500</v>
      </c>
      <c r="D7" s="3">
        <v>94500</v>
      </c>
    </row>
    <row r="8" spans="1:4" ht="23.25">
      <c r="A8" s="2" t="s">
        <v>32</v>
      </c>
      <c r="B8" s="12">
        <v>31500</v>
      </c>
      <c r="C8" s="3">
        <f>B8</f>
        <v>31500</v>
      </c>
      <c r="D8" s="3">
        <v>126000</v>
      </c>
    </row>
    <row r="9" spans="1:4" ht="23.25">
      <c r="A9" s="2" t="s">
        <v>13</v>
      </c>
      <c r="B9" s="12">
        <v>31500</v>
      </c>
      <c r="C9" s="3">
        <f>C8+B9</f>
        <v>63000</v>
      </c>
      <c r="D9" s="3">
        <v>157500</v>
      </c>
    </row>
    <row r="10" spans="1:4" ht="23.25">
      <c r="A10" s="2" t="s">
        <v>14</v>
      </c>
      <c r="B10" s="12">
        <v>31500</v>
      </c>
      <c r="C10" s="3">
        <f aca="true" t="shared" si="0" ref="C10:C19">C9+B10</f>
        <v>94500</v>
      </c>
      <c r="D10" s="3">
        <v>189000</v>
      </c>
    </row>
    <row r="11" spans="1:4" ht="23.25">
      <c r="A11" s="2" t="s">
        <v>26</v>
      </c>
      <c r="B11" s="12">
        <v>31500</v>
      </c>
      <c r="C11" s="3">
        <f t="shared" si="0"/>
        <v>126000</v>
      </c>
      <c r="D11" s="3">
        <v>220500</v>
      </c>
    </row>
    <row r="12" spans="1:4" ht="23.25">
      <c r="A12" s="2" t="s">
        <v>15</v>
      </c>
      <c r="B12" s="12">
        <v>31500</v>
      </c>
      <c r="C12" s="3">
        <f t="shared" si="0"/>
        <v>157500</v>
      </c>
      <c r="D12" s="3">
        <v>252000</v>
      </c>
    </row>
    <row r="13" spans="1:4" ht="23.25">
      <c r="A13" s="2" t="s">
        <v>16</v>
      </c>
      <c r="B13" s="12">
        <v>31500</v>
      </c>
      <c r="C13" s="3">
        <f t="shared" si="0"/>
        <v>189000</v>
      </c>
      <c r="D13" s="3">
        <v>283500</v>
      </c>
    </row>
    <row r="14" spans="1:4" ht="23.25">
      <c r="A14" s="2" t="s">
        <v>17</v>
      </c>
      <c r="B14" s="12">
        <v>31500</v>
      </c>
      <c r="C14" s="3">
        <f t="shared" si="0"/>
        <v>220500</v>
      </c>
      <c r="D14" s="3">
        <v>315000</v>
      </c>
    </row>
    <row r="15" spans="1:4" ht="23.25">
      <c r="A15" s="2" t="s">
        <v>18</v>
      </c>
      <c r="B15" s="12">
        <v>37085</v>
      </c>
      <c r="C15" s="3">
        <f t="shared" si="0"/>
        <v>257585</v>
      </c>
      <c r="D15" s="3">
        <v>352085</v>
      </c>
    </row>
    <row r="16" spans="1:4" ht="23.25">
      <c r="A16" s="2" t="s">
        <v>19</v>
      </c>
      <c r="B16" s="12">
        <v>36504</v>
      </c>
      <c r="C16" s="3">
        <f t="shared" si="0"/>
        <v>294089</v>
      </c>
      <c r="D16" s="3">
        <v>388589</v>
      </c>
    </row>
    <row r="17" spans="1:4" ht="23.25">
      <c r="A17" s="2" t="s">
        <v>20</v>
      </c>
      <c r="B17" s="12">
        <v>34031</v>
      </c>
      <c r="C17" s="3">
        <f t="shared" si="0"/>
        <v>328120</v>
      </c>
      <c r="D17" s="3">
        <v>422620</v>
      </c>
    </row>
    <row r="18" spans="1:4" ht="23.25">
      <c r="A18" s="2" t="s">
        <v>21</v>
      </c>
      <c r="B18" s="12">
        <v>33030</v>
      </c>
      <c r="C18" s="3">
        <f t="shared" si="0"/>
        <v>361150</v>
      </c>
      <c r="D18" s="3">
        <v>455650</v>
      </c>
    </row>
    <row r="19" spans="1:4" ht="23.25">
      <c r="A19" s="2" t="s">
        <v>68</v>
      </c>
      <c r="B19" s="12">
        <v>30955</v>
      </c>
      <c r="C19" s="6">
        <f t="shared" si="0"/>
        <v>392105</v>
      </c>
      <c r="D19" s="3">
        <v>486605</v>
      </c>
    </row>
    <row r="20" spans="1:4" ht="23.25">
      <c r="A20" s="2" t="s">
        <v>23</v>
      </c>
      <c r="B20" s="12">
        <v>32911</v>
      </c>
      <c r="C20" s="3">
        <f>B20</f>
        <v>32911</v>
      </c>
      <c r="D20" s="3">
        <v>519516</v>
      </c>
    </row>
    <row r="21" spans="1:4" ht="23.25">
      <c r="A21" s="2" t="s">
        <v>7</v>
      </c>
      <c r="B21" s="12">
        <v>33222</v>
      </c>
      <c r="C21" s="3">
        <f>C20+B21</f>
        <v>66133</v>
      </c>
      <c r="D21" s="3">
        <v>552739</v>
      </c>
    </row>
    <row r="22" spans="1:4" ht="23.25">
      <c r="A22" s="2" t="s">
        <v>30</v>
      </c>
      <c r="B22" s="12">
        <v>34490</v>
      </c>
      <c r="C22" s="3">
        <f aca="true" t="shared" si="1" ref="C22:C31">C21+B22</f>
        <v>100623</v>
      </c>
      <c r="D22" s="3">
        <v>587229</v>
      </c>
    </row>
    <row r="23" spans="1:4" ht="23.25">
      <c r="A23" s="2" t="s">
        <v>27</v>
      </c>
      <c r="B23" s="12">
        <v>35080</v>
      </c>
      <c r="C23" s="3">
        <f t="shared" si="1"/>
        <v>135703</v>
      </c>
      <c r="D23" s="3">
        <v>622309</v>
      </c>
    </row>
    <row r="24" spans="1:4" ht="23.25">
      <c r="A24" s="2" t="s">
        <v>28</v>
      </c>
      <c r="B24" s="12">
        <v>32537</v>
      </c>
      <c r="C24" s="3">
        <f t="shared" si="1"/>
        <v>168240</v>
      </c>
      <c r="D24" s="3">
        <v>654846</v>
      </c>
    </row>
    <row r="25" spans="1:4" ht="23.25">
      <c r="A25" s="2" t="s">
        <v>29</v>
      </c>
      <c r="B25" s="12">
        <v>34650</v>
      </c>
      <c r="C25" s="3">
        <f t="shared" si="1"/>
        <v>202890</v>
      </c>
      <c r="D25" s="3">
        <v>689496</v>
      </c>
    </row>
    <row r="26" spans="1:4" ht="23.25">
      <c r="A26" s="2" t="s">
        <v>8</v>
      </c>
      <c r="B26" s="12">
        <v>35750</v>
      </c>
      <c r="C26" s="3">
        <f t="shared" si="1"/>
        <v>238640</v>
      </c>
      <c r="D26" s="3">
        <v>725246</v>
      </c>
    </row>
    <row r="27" spans="1:4" ht="23.25">
      <c r="A27" s="2" t="s">
        <v>33</v>
      </c>
      <c r="B27" s="12">
        <v>39350</v>
      </c>
      <c r="C27" s="3">
        <f t="shared" si="1"/>
        <v>277990</v>
      </c>
      <c r="D27" s="3">
        <f>D26+B27</f>
        <v>764596</v>
      </c>
    </row>
    <row r="28" spans="1:4" ht="23.25">
      <c r="A28" s="2" t="s">
        <v>56</v>
      </c>
      <c r="B28" s="12">
        <v>37450</v>
      </c>
      <c r="C28" s="3">
        <f t="shared" si="1"/>
        <v>315440</v>
      </c>
      <c r="D28" s="3">
        <f>D27+B28</f>
        <v>802046</v>
      </c>
    </row>
    <row r="29" spans="1:4" ht="23.25">
      <c r="A29" s="2" t="s">
        <v>65</v>
      </c>
      <c r="B29" s="12">
        <v>31857</v>
      </c>
      <c r="C29" s="3">
        <f t="shared" si="1"/>
        <v>347297</v>
      </c>
      <c r="D29" s="3">
        <f>D28+B29</f>
        <v>833903</v>
      </c>
    </row>
    <row r="30" spans="1:4" ht="23.25">
      <c r="A30" s="2" t="s">
        <v>66</v>
      </c>
      <c r="B30" s="12">
        <v>30874</v>
      </c>
      <c r="C30" s="3">
        <f t="shared" si="1"/>
        <v>378171</v>
      </c>
      <c r="D30" s="3">
        <f>D29+B30</f>
        <v>864777</v>
      </c>
    </row>
    <row r="31" spans="1:4" ht="23.25">
      <c r="A31" s="2" t="s">
        <v>67</v>
      </c>
      <c r="B31" s="12">
        <v>31120</v>
      </c>
      <c r="C31" s="6">
        <f t="shared" si="1"/>
        <v>409291</v>
      </c>
      <c r="D31" s="3">
        <f aca="true" t="shared" si="2" ref="D31:D36">D30+B31</f>
        <v>895897</v>
      </c>
    </row>
    <row r="32" spans="1:4" ht="23.25">
      <c r="A32" s="2" t="s">
        <v>70</v>
      </c>
      <c r="B32" s="12">
        <v>33132</v>
      </c>
      <c r="C32" s="3">
        <f>B32</f>
        <v>33132</v>
      </c>
      <c r="D32" s="3">
        <f t="shared" si="2"/>
        <v>929029</v>
      </c>
    </row>
    <row r="33" spans="1:4" ht="23.25">
      <c r="A33" s="2" t="s">
        <v>71</v>
      </c>
      <c r="B33" s="12">
        <v>34352</v>
      </c>
      <c r="C33" s="3">
        <f aca="true" t="shared" si="3" ref="C33:C41">C32+B33</f>
        <v>67484</v>
      </c>
      <c r="D33" s="3">
        <f t="shared" si="2"/>
        <v>963381</v>
      </c>
    </row>
    <row r="34" spans="1:4" ht="23.25">
      <c r="A34" s="2" t="s">
        <v>72</v>
      </c>
      <c r="B34" s="12">
        <v>34231</v>
      </c>
      <c r="C34" s="3">
        <f t="shared" si="3"/>
        <v>101715</v>
      </c>
      <c r="D34" s="3">
        <f t="shared" si="2"/>
        <v>997612</v>
      </c>
    </row>
    <row r="35" spans="1:4" ht="23.25">
      <c r="A35" s="2" t="s">
        <v>73</v>
      </c>
      <c r="B35" s="12">
        <v>37179</v>
      </c>
      <c r="C35" s="3">
        <f t="shared" si="3"/>
        <v>138894</v>
      </c>
      <c r="D35" s="3">
        <f t="shared" si="2"/>
        <v>1034791</v>
      </c>
    </row>
    <row r="36" spans="1:4" ht="23.25">
      <c r="A36" s="2" t="s">
        <v>74</v>
      </c>
      <c r="B36" s="12">
        <v>35322</v>
      </c>
      <c r="C36" s="3">
        <f t="shared" si="3"/>
        <v>174216</v>
      </c>
      <c r="D36" s="3">
        <f t="shared" si="2"/>
        <v>1070113</v>
      </c>
    </row>
    <row r="37" spans="1:4" ht="23.25">
      <c r="A37" s="2" t="s">
        <v>75</v>
      </c>
      <c r="B37" s="12">
        <v>37122</v>
      </c>
      <c r="C37" s="3">
        <f t="shared" si="3"/>
        <v>211338</v>
      </c>
      <c r="D37" s="3">
        <f aca="true" t="shared" si="4" ref="D37:D43">D36+B37</f>
        <v>1107235</v>
      </c>
    </row>
    <row r="38" spans="1:4" ht="23.25">
      <c r="A38" s="2" t="s">
        <v>76</v>
      </c>
      <c r="B38" s="12">
        <v>37592</v>
      </c>
      <c r="C38" s="3">
        <f t="shared" si="3"/>
        <v>248930</v>
      </c>
      <c r="D38" s="3">
        <f t="shared" si="4"/>
        <v>1144827</v>
      </c>
    </row>
    <row r="39" spans="1:4" ht="23.25">
      <c r="A39" s="2" t="s">
        <v>77</v>
      </c>
      <c r="B39" s="12">
        <v>37952</v>
      </c>
      <c r="C39" s="3">
        <f t="shared" si="3"/>
        <v>286882</v>
      </c>
      <c r="D39" s="3">
        <f t="shared" si="4"/>
        <v>1182779</v>
      </c>
    </row>
    <row r="40" spans="1:4" ht="23.25">
      <c r="A40" s="2" t="s">
        <v>78</v>
      </c>
      <c r="B40" s="12">
        <v>36325</v>
      </c>
      <c r="C40" s="3">
        <f t="shared" si="3"/>
        <v>323207</v>
      </c>
      <c r="D40" s="3">
        <f t="shared" si="4"/>
        <v>1219104</v>
      </c>
    </row>
    <row r="41" spans="1:4" ht="23.25">
      <c r="A41" s="2" t="s">
        <v>79</v>
      </c>
      <c r="B41" s="12">
        <v>36425</v>
      </c>
      <c r="C41" s="3">
        <f t="shared" si="3"/>
        <v>359632</v>
      </c>
      <c r="D41" s="3">
        <f t="shared" si="4"/>
        <v>1255529</v>
      </c>
    </row>
    <row r="42" spans="1:4" ht="23.25">
      <c r="A42" s="2" t="s">
        <v>69</v>
      </c>
      <c r="B42" s="12">
        <v>38594</v>
      </c>
      <c r="C42" s="3">
        <f aca="true" t="shared" si="5" ref="C42:C53">C41+B42</f>
        <v>398226</v>
      </c>
      <c r="D42" s="3">
        <f t="shared" si="4"/>
        <v>1294123</v>
      </c>
    </row>
    <row r="43" spans="1:4" ht="23.25">
      <c r="A43" s="2" t="s">
        <v>81</v>
      </c>
      <c r="B43" s="12">
        <v>37213</v>
      </c>
      <c r="C43" s="26">
        <f t="shared" si="5"/>
        <v>435439</v>
      </c>
      <c r="D43" s="3">
        <f t="shared" si="4"/>
        <v>1331336</v>
      </c>
    </row>
    <row r="44" spans="1:4" ht="23.25">
      <c r="A44" s="2" t="s">
        <v>86</v>
      </c>
      <c r="B44" s="12">
        <v>38105</v>
      </c>
      <c r="C44" s="3">
        <f t="shared" si="5"/>
        <v>473544</v>
      </c>
      <c r="D44" s="3">
        <f aca="true" t="shared" si="6" ref="D44:D53">D43+B44</f>
        <v>1369441</v>
      </c>
    </row>
    <row r="45" spans="1:4" ht="23.25">
      <c r="A45" s="2" t="s">
        <v>87</v>
      </c>
      <c r="B45" s="12">
        <v>38428</v>
      </c>
      <c r="C45" s="3">
        <f t="shared" si="5"/>
        <v>511972</v>
      </c>
      <c r="D45" s="3">
        <f t="shared" si="6"/>
        <v>1407869</v>
      </c>
    </row>
    <row r="46" spans="1:4" ht="23.25">
      <c r="A46" s="2" t="s">
        <v>88</v>
      </c>
      <c r="B46" s="12">
        <v>38864</v>
      </c>
      <c r="C46" s="3">
        <f t="shared" si="5"/>
        <v>550836</v>
      </c>
      <c r="D46" s="3">
        <f t="shared" si="6"/>
        <v>1446733</v>
      </c>
    </row>
    <row r="47" spans="1:4" ht="23.25">
      <c r="A47" s="2" t="s">
        <v>82</v>
      </c>
      <c r="B47" s="12">
        <v>39020</v>
      </c>
      <c r="C47" s="3">
        <f t="shared" si="5"/>
        <v>589856</v>
      </c>
      <c r="D47" s="3">
        <f t="shared" si="6"/>
        <v>1485753</v>
      </c>
    </row>
    <row r="48" spans="1:4" ht="23.25">
      <c r="A48" s="2" t="s">
        <v>93</v>
      </c>
      <c r="B48" s="12">
        <v>38720</v>
      </c>
      <c r="C48" s="3">
        <f t="shared" si="5"/>
        <v>628576</v>
      </c>
      <c r="D48" s="3">
        <f t="shared" si="6"/>
        <v>1524473</v>
      </c>
    </row>
    <row r="49" spans="1:4" ht="23.25">
      <c r="A49" s="2" t="s">
        <v>83</v>
      </c>
      <c r="B49" s="12">
        <v>36401</v>
      </c>
      <c r="C49" s="3">
        <f t="shared" si="5"/>
        <v>664977</v>
      </c>
      <c r="D49" s="3">
        <f t="shared" si="6"/>
        <v>1560874</v>
      </c>
    </row>
    <row r="50" spans="1:4" ht="23.25">
      <c r="A50" s="2" t="s">
        <v>84</v>
      </c>
      <c r="B50" s="12">
        <v>42658</v>
      </c>
      <c r="C50" s="3">
        <f t="shared" si="5"/>
        <v>707635</v>
      </c>
      <c r="D50" s="3">
        <f t="shared" si="6"/>
        <v>1603532</v>
      </c>
    </row>
    <row r="51" spans="1:4" ht="23.25">
      <c r="A51" s="2" t="s">
        <v>85</v>
      </c>
      <c r="B51" s="12">
        <v>44357</v>
      </c>
      <c r="C51" s="3">
        <f t="shared" si="5"/>
        <v>751992</v>
      </c>
      <c r="D51" s="3">
        <f t="shared" si="6"/>
        <v>1647889</v>
      </c>
    </row>
    <row r="52" spans="1:4" ht="23.25">
      <c r="A52" s="2" t="s">
        <v>89</v>
      </c>
      <c r="B52" s="12">
        <v>38376</v>
      </c>
      <c r="C52" s="3">
        <f t="shared" si="5"/>
        <v>790368</v>
      </c>
      <c r="D52" s="3">
        <f t="shared" si="6"/>
        <v>1686265</v>
      </c>
    </row>
    <row r="53" spans="1:4" ht="23.25">
      <c r="A53" s="2" t="s">
        <v>90</v>
      </c>
      <c r="B53" s="12">
        <v>36484</v>
      </c>
      <c r="C53" s="3">
        <f t="shared" si="5"/>
        <v>826852</v>
      </c>
      <c r="D53" s="3">
        <f t="shared" si="6"/>
        <v>1722749</v>
      </c>
    </row>
    <row r="54" spans="1:4" ht="23.25">
      <c r="A54" s="2" t="s">
        <v>91</v>
      </c>
      <c r="B54" s="12"/>
      <c r="C54" s="27"/>
      <c r="D54" s="3"/>
    </row>
    <row r="55" spans="1:4" ht="23.25">
      <c r="A55" s="2" t="s">
        <v>92</v>
      </c>
      <c r="B55" s="12"/>
      <c r="C55" s="27"/>
      <c r="D55" s="3"/>
    </row>
  </sheetData>
  <sheetProtection/>
  <mergeCells count="3">
    <mergeCell ref="A3:D3"/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D55"/>
  <sheetViews>
    <sheetView zoomScalePageLayoutView="0" workbookViewId="0" topLeftCell="A37">
      <selection activeCell="D49" sqref="D49:D53"/>
    </sheetView>
  </sheetViews>
  <sheetFormatPr defaultColWidth="9.140625" defaultRowHeight="12.75"/>
  <cols>
    <col min="1" max="1" width="15.7109375" style="1" customWidth="1"/>
    <col min="2" max="2" width="19.28125" style="1" customWidth="1"/>
    <col min="3" max="3" width="27.140625" style="1" bestFit="1" customWidth="1"/>
    <col min="4" max="4" width="25.8515625" style="1" customWidth="1"/>
    <col min="5" max="16384" width="9.140625" style="1" customWidth="1"/>
  </cols>
  <sheetData>
    <row r="1" spans="1:4" ht="23.25">
      <c r="A1" s="48" t="s">
        <v>3</v>
      </c>
      <c r="B1" s="48"/>
      <c r="C1" s="48"/>
      <c r="D1" s="48"/>
    </row>
    <row r="2" spans="1:4" ht="23.25">
      <c r="A2" s="48" t="s">
        <v>4</v>
      </c>
      <c r="B2" s="48"/>
      <c r="C2" s="48"/>
      <c r="D2" s="48"/>
    </row>
    <row r="3" spans="1:4" ht="23.25">
      <c r="A3" s="47" t="s">
        <v>55</v>
      </c>
      <c r="B3" s="47"/>
      <c r="C3" s="47"/>
      <c r="D3" s="47"/>
    </row>
    <row r="4" spans="1:4" ht="23.25">
      <c r="A4" s="2" t="s">
        <v>0</v>
      </c>
      <c r="B4" s="2" t="s">
        <v>1</v>
      </c>
      <c r="C4" s="2" t="s">
        <v>5</v>
      </c>
      <c r="D4" s="2" t="s">
        <v>2</v>
      </c>
    </row>
    <row r="5" spans="1:4" ht="23.25">
      <c r="A5" s="2" t="s">
        <v>9</v>
      </c>
      <c r="B5" s="12">
        <v>500</v>
      </c>
      <c r="C5" s="3">
        <v>500</v>
      </c>
      <c r="D5" s="3">
        <v>500</v>
      </c>
    </row>
    <row r="6" spans="1:4" ht="23.25">
      <c r="A6" s="2" t="s">
        <v>10</v>
      </c>
      <c r="B6" s="12">
        <v>500</v>
      </c>
      <c r="C6" s="3">
        <f>C5+B6</f>
        <v>1000</v>
      </c>
      <c r="D6" s="3">
        <v>1000</v>
      </c>
    </row>
    <row r="7" spans="1:4" ht="23.25">
      <c r="A7" s="2" t="s">
        <v>11</v>
      </c>
      <c r="B7" s="12">
        <v>500</v>
      </c>
      <c r="C7" s="6">
        <f>C6+B7</f>
        <v>1500</v>
      </c>
      <c r="D7" s="3">
        <v>1500</v>
      </c>
    </row>
    <row r="8" spans="1:4" ht="23.25">
      <c r="A8" s="2" t="s">
        <v>12</v>
      </c>
      <c r="B8" s="12">
        <v>500</v>
      </c>
      <c r="C8" s="3">
        <f>B8</f>
        <v>500</v>
      </c>
      <c r="D8" s="3">
        <v>2000</v>
      </c>
    </row>
    <row r="9" spans="1:4" ht="23.25">
      <c r="A9" s="2" t="s">
        <v>13</v>
      </c>
      <c r="B9" s="12">
        <v>500</v>
      </c>
      <c r="C9" s="3">
        <f>C8+B9</f>
        <v>1000</v>
      </c>
      <c r="D9" s="3">
        <v>2500</v>
      </c>
    </row>
    <row r="10" spans="1:4" ht="23.25">
      <c r="A10" s="2" t="s">
        <v>14</v>
      </c>
      <c r="B10" s="12">
        <v>500</v>
      </c>
      <c r="C10" s="3">
        <f>C9+B10</f>
        <v>1500</v>
      </c>
      <c r="D10" s="3">
        <v>3000</v>
      </c>
    </row>
    <row r="11" spans="1:4" ht="23.25">
      <c r="A11" s="2" t="s">
        <v>6</v>
      </c>
      <c r="B11" s="12">
        <v>500</v>
      </c>
      <c r="C11" s="3">
        <f aca="true" t="shared" si="0" ref="C11:C19">C10+B11</f>
        <v>2000</v>
      </c>
      <c r="D11" s="3">
        <v>3500</v>
      </c>
    </row>
    <row r="12" spans="1:4" ht="23.25">
      <c r="A12" s="2" t="s">
        <v>15</v>
      </c>
      <c r="B12" s="12">
        <v>500</v>
      </c>
      <c r="C12" s="3">
        <f t="shared" si="0"/>
        <v>2500</v>
      </c>
      <c r="D12" s="3">
        <v>4000</v>
      </c>
    </row>
    <row r="13" spans="1:4" ht="23.25">
      <c r="A13" s="2" t="s">
        <v>16</v>
      </c>
      <c r="B13" s="12">
        <v>500</v>
      </c>
      <c r="C13" s="3">
        <f t="shared" si="0"/>
        <v>3000</v>
      </c>
      <c r="D13" s="3">
        <v>4500</v>
      </c>
    </row>
    <row r="14" spans="1:4" ht="23.25">
      <c r="A14" s="2" t="s">
        <v>17</v>
      </c>
      <c r="B14" s="12">
        <v>500</v>
      </c>
      <c r="C14" s="3">
        <f t="shared" si="0"/>
        <v>3500</v>
      </c>
      <c r="D14" s="3">
        <v>5000</v>
      </c>
    </row>
    <row r="15" spans="1:4" ht="23.25">
      <c r="A15" s="2" t="s">
        <v>18</v>
      </c>
      <c r="B15" s="12">
        <v>500</v>
      </c>
      <c r="C15" s="3">
        <f t="shared" si="0"/>
        <v>4000</v>
      </c>
      <c r="D15" s="3">
        <v>5500</v>
      </c>
    </row>
    <row r="16" spans="1:4" ht="23.25">
      <c r="A16" s="2" t="s">
        <v>19</v>
      </c>
      <c r="B16" s="12">
        <v>500</v>
      </c>
      <c r="C16" s="3">
        <f t="shared" si="0"/>
        <v>4500</v>
      </c>
      <c r="D16" s="3">
        <v>6000</v>
      </c>
    </row>
    <row r="17" spans="1:4" ht="23.25">
      <c r="A17" s="2" t="s">
        <v>20</v>
      </c>
      <c r="B17" s="12">
        <v>500</v>
      </c>
      <c r="C17" s="3">
        <f t="shared" si="0"/>
        <v>5000</v>
      </c>
      <c r="D17" s="3">
        <v>6500</v>
      </c>
    </row>
    <row r="18" spans="1:4" ht="23.25">
      <c r="A18" s="2" t="s">
        <v>21</v>
      </c>
      <c r="B18" s="12">
        <v>500</v>
      </c>
      <c r="C18" s="3">
        <f t="shared" si="0"/>
        <v>5500</v>
      </c>
      <c r="D18" s="3">
        <v>7000</v>
      </c>
    </row>
    <row r="19" spans="1:4" ht="23.25">
      <c r="A19" s="2" t="s">
        <v>22</v>
      </c>
      <c r="B19" s="12">
        <v>500</v>
      </c>
      <c r="C19" s="6">
        <f t="shared" si="0"/>
        <v>6000</v>
      </c>
      <c r="D19" s="3">
        <v>7500</v>
      </c>
    </row>
    <row r="20" spans="1:4" ht="23.25">
      <c r="A20" s="2" t="s">
        <v>23</v>
      </c>
      <c r="B20" s="12">
        <v>500</v>
      </c>
      <c r="C20" s="3">
        <v>500</v>
      </c>
      <c r="D20" s="3">
        <v>8000</v>
      </c>
    </row>
    <row r="21" spans="1:4" ht="23.25">
      <c r="A21" s="2" t="s">
        <v>24</v>
      </c>
      <c r="B21" s="12">
        <v>500</v>
      </c>
      <c r="C21" s="3">
        <f>C20+B21</f>
        <v>1000</v>
      </c>
      <c r="D21" s="3">
        <v>8500</v>
      </c>
    </row>
    <row r="22" spans="1:4" ht="23.25">
      <c r="A22" s="2" t="s">
        <v>25</v>
      </c>
      <c r="B22" s="12">
        <v>500</v>
      </c>
      <c r="C22" s="3">
        <f aca="true" t="shared" si="1" ref="C22:C31">C21+B22</f>
        <v>1500</v>
      </c>
      <c r="D22" s="3">
        <v>9000</v>
      </c>
    </row>
    <row r="23" spans="1:4" ht="23.25">
      <c r="A23" s="2" t="s">
        <v>27</v>
      </c>
      <c r="B23" s="12">
        <v>500</v>
      </c>
      <c r="C23" s="3">
        <f t="shared" si="1"/>
        <v>2000</v>
      </c>
      <c r="D23" s="3">
        <v>9500</v>
      </c>
    </row>
    <row r="24" spans="1:4" ht="23.25">
      <c r="A24" s="2" t="s">
        <v>28</v>
      </c>
      <c r="B24" s="12">
        <v>500</v>
      </c>
      <c r="C24" s="3">
        <f t="shared" si="1"/>
        <v>2500</v>
      </c>
      <c r="D24" s="3">
        <v>10000</v>
      </c>
    </row>
    <row r="25" spans="1:4" ht="23.25">
      <c r="A25" s="2" t="s">
        <v>29</v>
      </c>
      <c r="B25" s="12">
        <v>500</v>
      </c>
      <c r="C25" s="3">
        <f t="shared" si="1"/>
        <v>3000</v>
      </c>
      <c r="D25" s="3">
        <v>10500</v>
      </c>
    </row>
    <row r="26" spans="1:4" ht="23.25">
      <c r="A26" s="2" t="s">
        <v>8</v>
      </c>
      <c r="B26" s="12">
        <v>500</v>
      </c>
      <c r="C26" s="3">
        <f t="shared" si="1"/>
        <v>3500</v>
      </c>
      <c r="D26" s="3">
        <v>11000</v>
      </c>
    </row>
    <row r="27" spans="1:4" ht="23.25">
      <c r="A27" s="2" t="s">
        <v>33</v>
      </c>
      <c r="B27" s="12">
        <v>500</v>
      </c>
      <c r="C27" s="3">
        <f t="shared" si="1"/>
        <v>4000</v>
      </c>
      <c r="D27" s="3">
        <f>D26+B27</f>
        <v>11500</v>
      </c>
    </row>
    <row r="28" spans="1:4" ht="23.25">
      <c r="A28" s="2" t="s">
        <v>56</v>
      </c>
      <c r="B28" s="12">
        <v>500</v>
      </c>
      <c r="C28" s="3">
        <f t="shared" si="1"/>
        <v>4500</v>
      </c>
      <c r="D28" s="3">
        <f aca="true" t="shared" si="2" ref="D28:D41">D27+B28</f>
        <v>12000</v>
      </c>
    </row>
    <row r="29" spans="1:4" ht="23.25">
      <c r="A29" s="2" t="s">
        <v>65</v>
      </c>
      <c r="B29" s="2">
        <v>0</v>
      </c>
      <c r="C29" s="3">
        <f t="shared" si="1"/>
        <v>4500</v>
      </c>
      <c r="D29" s="3">
        <f t="shared" si="2"/>
        <v>12000</v>
      </c>
    </row>
    <row r="30" spans="1:4" ht="23.25">
      <c r="A30" s="2" t="s">
        <v>66</v>
      </c>
      <c r="B30" s="2">
        <v>0</v>
      </c>
      <c r="C30" s="3">
        <f t="shared" si="1"/>
        <v>4500</v>
      </c>
      <c r="D30" s="3">
        <f t="shared" si="2"/>
        <v>12000</v>
      </c>
    </row>
    <row r="31" spans="1:4" ht="23.25">
      <c r="A31" s="2" t="s">
        <v>67</v>
      </c>
      <c r="B31" s="2">
        <v>0</v>
      </c>
      <c r="C31" s="26">
        <f t="shared" si="1"/>
        <v>4500</v>
      </c>
      <c r="D31" s="3">
        <f t="shared" si="2"/>
        <v>12000</v>
      </c>
    </row>
    <row r="32" spans="1:4" ht="23.25">
      <c r="A32" s="2" t="s">
        <v>70</v>
      </c>
      <c r="B32" s="2">
        <v>0</v>
      </c>
      <c r="C32" s="2">
        <v>0</v>
      </c>
      <c r="D32" s="3">
        <f>D31+B32</f>
        <v>12000</v>
      </c>
    </row>
    <row r="33" spans="1:4" ht="23.25">
      <c r="A33" s="2" t="s">
        <v>71</v>
      </c>
      <c r="B33" s="2">
        <v>0</v>
      </c>
      <c r="C33" s="2">
        <v>0</v>
      </c>
      <c r="D33" s="3">
        <f t="shared" si="2"/>
        <v>12000</v>
      </c>
    </row>
    <row r="34" spans="1:4" ht="23.25">
      <c r="A34" s="2" t="s">
        <v>72</v>
      </c>
      <c r="B34" s="2">
        <v>0</v>
      </c>
      <c r="C34" s="2">
        <v>0</v>
      </c>
      <c r="D34" s="3">
        <f t="shared" si="2"/>
        <v>12000</v>
      </c>
    </row>
    <row r="35" spans="1:4" ht="23.25">
      <c r="A35" s="2" t="s">
        <v>73</v>
      </c>
      <c r="B35" s="2">
        <v>0</v>
      </c>
      <c r="C35" s="2">
        <v>0</v>
      </c>
      <c r="D35" s="3">
        <f t="shared" si="2"/>
        <v>12000</v>
      </c>
    </row>
    <row r="36" spans="1:4" ht="23.25">
      <c r="A36" s="2" t="s">
        <v>74</v>
      </c>
      <c r="B36" s="2">
        <v>0</v>
      </c>
      <c r="C36" s="2">
        <v>0</v>
      </c>
      <c r="D36" s="3">
        <f t="shared" si="2"/>
        <v>12000</v>
      </c>
    </row>
    <row r="37" spans="1:4" ht="23.25">
      <c r="A37" s="2" t="s">
        <v>75</v>
      </c>
      <c r="B37" s="2">
        <v>0</v>
      </c>
      <c r="C37" s="2">
        <v>0</v>
      </c>
      <c r="D37" s="3">
        <f t="shared" si="2"/>
        <v>12000</v>
      </c>
    </row>
    <row r="38" spans="1:4" ht="23.25">
      <c r="A38" s="2" t="s">
        <v>76</v>
      </c>
      <c r="B38" s="2">
        <v>0</v>
      </c>
      <c r="C38" s="2">
        <v>0</v>
      </c>
      <c r="D38" s="3">
        <f t="shared" si="2"/>
        <v>12000</v>
      </c>
    </row>
    <row r="39" spans="1:4" ht="23.25">
      <c r="A39" s="2" t="s">
        <v>77</v>
      </c>
      <c r="B39" s="2">
        <v>0</v>
      </c>
      <c r="C39" s="2">
        <v>0</v>
      </c>
      <c r="D39" s="3">
        <f t="shared" si="2"/>
        <v>12000</v>
      </c>
    </row>
    <row r="40" spans="1:4" ht="23.25">
      <c r="A40" s="2" t="s">
        <v>78</v>
      </c>
      <c r="B40" s="2">
        <v>0</v>
      </c>
      <c r="C40" s="2">
        <v>0</v>
      </c>
      <c r="D40" s="3">
        <f t="shared" si="2"/>
        <v>12000</v>
      </c>
    </row>
    <row r="41" spans="1:4" ht="23.25">
      <c r="A41" s="2" t="s">
        <v>79</v>
      </c>
      <c r="B41" s="2">
        <v>0</v>
      </c>
      <c r="C41" s="2">
        <v>0</v>
      </c>
      <c r="D41" s="3">
        <f t="shared" si="2"/>
        <v>12000</v>
      </c>
    </row>
    <row r="42" spans="1:4" ht="23.25">
      <c r="A42" s="2" t="s">
        <v>69</v>
      </c>
      <c r="B42" s="2">
        <v>0</v>
      </c>
      <c r="C42" s="2">
        <v>0</v>
      </c>
      <c r="D42" s="3">
        <f aca="true" t="shared" si="3" ref="D42:D48">D41+B42</f>
        <v>12000</v>
      </c>
    </row>
    <row r="43" spans="1:4" ht="23.25">
      <c r="A43" s="2" t="s">
        <v>81</v>
      </c>
      <c r="B43" s="2">
        <v>0</v>
      </c>
      <c r="C43" s="2">
        <v>0</v>
      </c>
      <c r="D43" s="3">
        <f t="shared" si="3"/>
        <v>12000</v>
      </c>
    </row>
    <row r="44" spans="1:4" ht="23.25">
      <c r="A44" s="2" t="s">
        <v>86</v>
      </c>
      <c r="B44" s="2">
        <v>0</v>
      </c>
      <c r="C44" s="2">
        <v>0</v>
      </c>
      <c r="D44" s="3">
        <f t="shared" si="3"/>
        <v>12000</v>
      </c>
    </row>
    <row r="45" spans="1:4" ht="23.25">
      <c r="A45" s="2" t="s">
        <v>87</v>
      </c>
      <c r="B45" s="2">
        <v>0</v>
      </c>
      <c r="C45" s="2">
        <v>0</v>
      </c>
      <c r="D45" s="3">
        <f t="shared" si="3"/>
        <v>12000</v>
      </c>
    </row>
    <row r="46" spans="1:4" ht="23.25">
      <c r="A46" s="2" t="s">
        <v>88</v>
      </c>
      <c r="B46" s="2">
        <v>0</v>
      </c>
      <c r="C46" s="2">
        <v>0</v>
      </c>
      <c r="D46" s="3">
        <f t="shared" si="3"/>
        <v>12000</v>
      </c>
    </row>
    <row r="47" spans="1:4" ht="23.25">
      <c r="A47" s="2" t="s">
        <v>82</v>
      </c>
      <c r="B47" s="2">
        <v>0</v>
      </c>
      <c r="C47" s="2">
        <v>0</v>
      </c>
      <c r="D47" s="3">
        <f t="shared" si="3"/>
        <v>12000</v>
      </c>
    </row>
    <row r="48" spans="1:4" ht="23.25">
      <c r="A48" s="2" t="s">
        <v>93</v>
      </c>
      <c r="B48" s="2">
        <v>0</v>
      </c>
      <c r="C48" s="2">
        <v>0</v>
      </c>
      <c r="D48" s="3">
        <f t="shared" si="3"/>
        <v>12000</v>
      </c>
    </row>
    <row r="49" spans="1:4" ht="23.25">
      <c r="A49" s="2" t="s">
        <v>83</v>
      </c>
      <c r="B49" s="2">
        <v>0</v>
      </c>
      <c r="C49" s="2">
        <v>0</v>
      </c>
      <c r="D49" s="3">
        <f>D48+B49</f>
        <v>12000</v>
      </c>
    </row>
    <row r="50" spans="1:4" ht="23.25">
      <c r="A50" s="2" t="s">
        <v>84</v>
      </c>
      <c r="B50" s="2">
        <v>0</v>
      </c>
      <c r="C50" s="2">
        <v>0</v>
      </c>
      <c r="D50" s="3">
        <f>D49+B50</f>
        <v>12000</v>
      </c>
    </row>
    <row r="51" spans="1:4" ht="23.25">
      <c r="A51" s="2" t="s">
        <v>85</v>
      </c>
      <c r="B51" s="2">
        <v>0</v>
      </c>
      <c r="C51" s="2">
        <v>0</v>
      </c>
      <c r="D51" s="3">
        <f>D50+B51</f>
        <v>12000</v>
      </c>
    </row>
    <row r="52" spans="1:4" ht="23.25">
      <c r="A52" s="2" t="s">
        <v>89</v>
      </c>
      <c r="B52" s="2">
        <v>0</v>
      </c>
      <c r="C52" s="2">
        <v>0</v>
      </c>
      <c r="D52" s="3">
        <f>D51+B52</f>
        <v>12000</v>
      </c>
    </row>
    <row r="53" spans="1:4" ht="23.25">
      <c r="A53" s="2" t="s">
        <v>90</v>
      </c>
      <c r="B53" s="2">
        <v>0</v>
      </c>
      <c r="C53" s="2">
        <v>0</v>
      </c>
      <c r="D53" s="3">
        <f>D52+B53</f>
        <v>12000</v>
      </c>
    </row>
    <row r="54" spans="1:4" ht="23.25">
      <c r="A54" s="2" t="s">
        <v>91</v>
      </c>
      <c r="B54" s="2"/>
      <c r="C54" s="2"/>
      <c r="D54" s="3"/>
    </row>
    <row r="55" spans="1:4" ht="23.25">
      <c r="A55" s="2" t="s">
        <v>92</v>
      </c>
      <c r="B55" s="2"/>
      <c r="C55" s="2"/>
      <c r="D55" s="3"/>
    </row>
  </sheetData>
  <sheetProtection/>
  <mergeCells count="3">
    <mergeCell ref="A3:D3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E55"/>
  <sheetViews>
    <sheetView zoomScalePageLayoutView="0" workbookViewId="0" topLeftCell="A36">
      <selection activeCell="C49" sqref="C49:D53"/>
    </sheetView>
  </sheetViews>
  <sheetFormatPr defaultColWidth="9.140625" defaultRowHeight="12.75"/>
  <cols>
    <col min="1" max="1" width="15.7109375" style="1" customWidth="1"/>
    <col min="2" max="2" width="19.28125" style="1" customWidth="1"/>
    <col min="3" max="3" width="27.140625" style="1" bestFit="1" customWidth="1"/>
    <col min="4" max="4" width="25.8515625" style="1" customWidth="1"/>
    <col min="5" max="16384" width="9.140625" style="1" customWidth="1"/>
  </cols>
  <sheetData>
    <row r="1" spans="1:4" ht="23.25">
      <c r="A1" s="48" t="s">
        <v>3</v>
      </c>
      <c r="B1" s="48"/>
      <c r="C1" s="48"/>
      <c r="D1" s="48"/>
    </row>
    <row r="2" spans="1:4" ht="23.25">
      <c r="A2" s="48" t="s">
        <v>4</v>
      </c>
      <c r="B2" s="48"/>
      <c r="C2" s="48"/>
      <c r="D2" s="48"/>
    </row>
    <row r="3" spans="1:4" ht="23.25">
      <c r="A3" s="47" t="s">
        <v>54</v>
      </c>
      <c r="B3" s="47"/>
      <c r="C3" s="47"/>
      <c r="D3" s="47"/>
    </row>
    <row r="4" spans="1:4" ht="23.25">
      <c r="A4" s="2" t="s">
        <v>0</v>
      </c>
      <c r="B4" s="2" t="s">
        <v>1</v>
      </c>
      <c r="C4" s="2" t="s">
        <v>5</v>
      </c>
      <c r="D4" s="2" t="s">
        <v>2</v>
      </c>
    </row>
    <row r="5" spans="1:4" ht="23.25" hidden="1">
      <c r="A5" s="2" t="s">
        <v>9</v>
      </c>
      <c r="B5" s="3"/>
      <c r="C5" s="3"/>
      <c r="D5" s="3"/>
    </row>
    <row r="6" spans="1:4" ht="23.25" hidden="1">
      <c r="A6" s="2" t="s">
        <v>10</v>
      </c>
      <c r="B6" s="3"/>
      <c r="C6" s="3"/>
      <c r="D6" s="3"/>
    </row>
    <row r="7" spans="1:4" ht="23.25" hidden="1">
      <c r="A7" s="2" t="s">
        <v>11</v>
      </c>
      <c r="B7" s="3"/>
      <c r="C7" s="3"/>
      <c r="D7" s="3"/>
    </row>
    <row r="8" spans="1:4" ht="23.25" hidden="1">
      <c r="A8" s="2" t="s">
        <v>12</v>
      </c>
      <c r="B8" s="3"/>
      <c r="C8" s="3"/>
      <c r="D8" s="3"/>
    </row>
    <row r="9" spans="1:4" ht="23.25" hidden="1">
      <c r="A9" s="2" t="s">
        <v>13</v>
      </c>
      <c r="B9" s="3"/>
      <c r="C9" s="3"/>
      <c r="D9" s="3"/>
    </row>
    <row r="10" spans="1:4" ht="23.25" hidden="1">
      <c r="A10" s="2" t="s">
        <v>14</v>
      </c>
      <c r="B10" s="3"/>
      <c r="C10" s="6"/>
      <c r="D10" s="3"/>
    </row>
    <row r="11" spans="1:4" ht="23.25" hidden="1">
      <c r="A11" s="2" t="s">
        <v>6</v>
      </c>
      <c r="B11" s="3"/>
      <c r="C11" s="3"/>
      <c r="D11" s="3"/>
    </row>
    <row r="12" spans="1:4" ht="23.25">
      <c r="A12" s="7" t="s">
        <v>15</v>
      </c>
      <c r="B12" s="24">
        <v>12000</v>
      </c>
      <c r="C12" s="24">
        <v>12000</v>
      </c>
      <c r="D12" s="24">
        <v>12000</v>
      </c>
    </row>
    <row r="13" spans="1:4" ht="23.25">
      <c r="A13" s="7" t="s">
        <v>16</v>
      </c>
      <c r="B13" s="24">
        <v>12000</v>
      </c>
      <c r="C13" s="24">
        <f aca="true" t="shared" si="0" ref="C13:C19">C12+B13</f>
        <v>24000</v>
      </c>
      <c r="D13" s="24">
        <v>24000</v>
      </c>
    </row>
    <row r="14" spans="1:4" ht="23.25">
      <c r="A14" s="7" t="s">
        <v>17</v>
      </c>
      <c r="B14" s="24">
        <v>12000</v>
      </c>
      <c r="C14" s="24">
        <f t="shared" si="0"/>
        <v>36000</v>
      </c>
      <c r="D14" s="24">
        <v>36000</v>
      </c>
    </row>
    <row r="15" spans="1:4" ht="23.25">
      <c r="A15" s="7" t="s">
        <v>18</v>
      </c>
      <c r="B15" s="24">
        <v>12000</v>
      </c>
      <c r="C15" s="24">
        <f t="shared" si="0"/>
        <v>48000</v>
      </c>
      <c r="D15" s="24">
        <v>48000</v>
      </c>
    </row>
    <row r="16" spans="1:4" ht="23.25">
      <c r="A16" s="7" t="s">
        <v>19</v>
      </c>
      <c r="B16" s="24">
        <v>11309.2</v>
      </c>
      <c r="C16" s="24">
        <f t="shared" si="0"/>
        <v>59309.2</v>
      </c>
      <c r="D16" s="24">
        <v>59309.2</v>
      </c>
    </row>
    <row r="17" spans="1:4" ht="23.25">
      <c r="A17" s="7" t="s">
        <v>20</v>
      </c>
      <c r="B17" s="24">
        <v>6645</v>
      </c>
      <c r="C17" s="24">
        <f t="shared" si="0"/>
        <v>65954.2</v>
      </c>
      <c r="D17" s="24">
        <v>65954.2</v>
      </c>
    </row>
    <row r="18" spans="1:5" ht="23.25">
      <c r="A18" s="7" t="s">
        <v>21</v>
      </c>
      <c r="B18" s="24">
        <v>8072</v>
      </c>
      <c r="C18" s="24">
        <f t="shared" si="0"/>
        <v>74026.2</v>
      </c>
      <c r="D18" s="24">
        <v>74026.2</v>
      </c>
      <c r="E18" s="4"/>
    </row>
    <row r="19" spans="1:5" ht="23.25">
      <c r="A19" s="7" t="s">
        <v>22</v>
      </c>
      <c r="B19" s="24">
        <v>12000</v>
      </c>
      <c r="C19" s="25">
        <f t="shared" si="0"/>
        <v>86026.2</v>
      </c>
      <c r="D19" s="24">
        <v>86026.2</v>
      </c>
      <c r="E19" s="5"/>
    </row>
    <row r="20" spans="1:4" ht="23.25">
      <c r="A20" s="7" t="s">
        <v>23</v>
      </c>
      <c r="B20" s="24">
        <v>12000</v>
      </c>
      <c r="C20" s="24">
        <f>B20</f>
        <v>12000</v>
      </c>
      <c r="D20" s="24">
        <v>98026.2</v>
      </c>
    </row>
    <row r="21" spans="1:4" ht="23.25">
      <c r="A21" s="7" t="s">
        <v>24</v>
      </c>
      <c r="B21" s="24">
        <v>12000</v>
      </c>
      <c r="C21" s="24">
        <f>C20+B21</f>
        <v>24000</v>
      </c>
      <c r="D21" s="24">
        <v>110026.2</v>
      </c>
    </row>
    <row r="22" spans="1:4" ht="23.25">
      <c r="A22" s="7" t="s">
        <v>30</v>
      </c>
      <c r="B22" s="24">
        <v>12000</v>
      </c>
      <c r="C22" s="24">
        <f aca="true" t="shared" si="1" ref="C22:C28">C21+B22</f>
        <v>36000</v>
      </c>
      <c r="D22" s="24">
        <v>122026.2</v>
      </c>
    </row>
    <row r="23" spans="1:4" ht="23.25">
      <c r="A23" s="2" t="s">
        <v>27</v>
      </c>
      <c r="B23" s="12">
        <v>12000</v>
      </c>
      <c r="C23" s="24">
        <f t="shared" si="1"/>
        <v>48000</v>
      </c>
      <c r="D23" s="12">
        <v>134026.2</v>
      </c>
    </row>
    <row r="24" spans="1:4" ht="23.25">
      <c r="A24" s="2" t="s">
        <v>28</v>
      </c>
      <c r="B24" s="12">
        <v>12000</v>
      </c>
      <c r="C24" s="24">
        <f t="shared" si="1"/>
        <v>60000</v>
      </c>
      <c r="D24" s="12">
        <v>146026.2</v>
      </c>
    </row>
    <row r="25" spans="1:4" ht="23.25">
      <c r="A25" s="2" t="s">
        <v>29</v>
      </c>
      <c r="B25" s="12">
        <v>12000</v>
      </c>
      <c r="C25" s="24">
        <f t="shared" si="1"/>
        <v>72000</v>
      </c>
      <c r="D25" s="12">
        <v>158026.2</v>
      </c>
    </row>
    <row r="26" spans="1:4" ht="23.25">
      <c r="A26" s="2" t="s">
        <v>8</v>
      </c>
      <c r="B26" s="12">
        <v>22506</v>
      </c>
      <c r="C26" s="24">
        <f t="shared" si="1"/>
        <v>94506</v>
      </c>
      <c r="D26" s="12">
        <v>180532.2</v>
      </c>
    </row>
    <row r="27" spans="1:4" ht="23.25">
      <c r="A27" s="2" t="s">
        <v>33</v>
      </c>
      <c r="B27" s="12">
        <v>15231</v>
      </c>
      <c r="C27" s="24">
        <f t="shared" si="1"/>
        <v>109737</v>
      </c>
      <c r="D27" s="12">
        <f>D26+B27</f>
        <v>195763.2</v>
      </c>
    </row>
    <row r="28" spans="1:4" ht="23.25">
      <c r="A28" s="2" t="s">
        <v>56</v>
      </c>
      <c r="B28" s="12">
        <v>12600</v>
      </c>
      <c r="C28" s="24">
        <f t="shared" si="1"/>
        <v>122337</v>
      </c>
      <c r="D28" s="12">
        <f>D27+B28</f>
        <v>208363.2</v>
      </c>
    </row>
    <row r="29" spans="1:4" ht="23.25">
      <c r="A29" s="2" t="s">
        <v>65</v>
      </c>
      <c r="B29" s="12">
        <v>12600</v>
      </c>
      <c r="C29" s="24">
        <f>C28+B29</f>
        <v>134937</v>
      </c>
      <c r="D29" s="12">
        <f>D28+B29</f>
        <v>220963.2</v>
      </c>
    </row>
    <row r="30" spans="1:4" ht="23.25">
      <c r="A30" s="2" t="s">
        <v>66</v>
      </c>
      <c r="B30" s="12">
        <v>12600</v>
      </c>
      <c r="C30" s="24">
        <f>C29+B30</f>
        <v>147537</v>
      </c>
      <c r="D30" s="12">
        <f>D29+B30</f>
        <v>233563.2</v>
      </c>
    </row>
    <row r="31" spans="1:4" ht="23.25">
      <c r="A31" s="2" t="s">
        <v>67</v>
      </c>
      <c r="B31" s="12">
        <v>12600</v>
      </c>
      <c r="C31" s="28">
        <f>C30+B31</f>
        <v>160137</v>
      </c>
      <c r="D31" s="12">
        <f aca="true" t="shared" si="2" ref="D31:D36">D30+B31</f>
        <v>246163.2</v>
      </c>
    </row>
    <row r="32" spans="1:4" ht="23.25">
      <c r="A32" s="2" t="s">
        <v>70</v>
      </c>
      <c r="B32" s="12">
        <v>12600</v>
      </c>
      <c r="C32" s="3">
        <f>B32</f>
        <v>12600</v>
      </c>
      <c r="D32" s="12">
        <f t="shared" si="2"/>
        <v>258763.2</v>
      </c>
    </row>
    <row r="33" spans="1:4" ht="23.25">
      <c r="A33" s="2" t="s">
        <v>71</v>
      </c>
      <c r="B33" s="12">
        <v>13370</v>
      </c>
      <c r="C33" s="3">
        <f aca="true" t="shared" si="3" ref="C33:C41">C32+B33</f>
        <v>25970</v>
      </c>
      <c r="D33" s="12">
        <f t="shared" si="2"/>
        <v>272133.2</v>
      </c>
    </row>
    <row r="34" spans="1:4" ht="23.25">
      <c r="A34" s="2" t="s">
        <v>72</v>
      </c>
      <c r="B34" s="12">
        <v>17028</v>
      </c>
      <c r="C34" s="3">
        <f t="shared" si="3"/>
        <v>42998</v>
      </c>
      <c r="D34" s="12">
        <f t="shared" si="2"/>
        <v>289161.2</v>
      </c>
    </row>
    <row r="35" spans="1:4" ht="23.25">
      <c r="A35" s="2" t="s">
        <v>73</v>
      </c>
      <c r="B35" s="12">
        <v>15257</v>
      </c>
      <c r="C35" s="3">
        <f t="shared" si="3"/>
        <v>58255</v>
      </c>
      <c r="D35" s="12">
        <f t="shared" si="2"/>
        <v>304418.2</v>
      </c>
    </row>
    <row r="36" spans="1:4" ht="23.25">
      <c r="A36" s="2" t="s">
        <v>74</v>
      </c>
      <c r="B36" s="12">
        <v>7888</v>
      </c>
      <c r="C36" s="3">
        <f t="shared" si="3"/>
        <v>66143</v>
      </c>
      <c r="D36" s="12">
        <f t="shared" si="2"/>
        <v>312306.2</v>
      </c>
    </row>
    <row r="37" spans="1:4" ht="23.25">
      <c r="A37" s="2" t="s">
        <v>75</v>
      </c>
      <c r="B37" s="12">
        <v>14871</v>
      </c>
      <c r="C37" s="3">
        <f t="shared" si="3"/>
        <v>81014</v>
      </c>
      <c r="D37" s="12">
        <f aca="true" t="shared" si="4" ref="D37:D42">D36+B37</f>
        <v>327177.2</v>
      </c>
    </row>
    <row r="38" spans="1:4" ht="23.25">
      <c r="A38" s="2" t="s">
        <v>76</v>
      </c>
      <c r="B38" s="12">
        <v>14871</v>
      </c>
      <c r="C38" s="3">
        <f t="shared" si="3"/>
        <v>95885</v>
      </c>
      <c r="D38" s="12">
        <f t="shared" si="4"/>
        <v>342048.2</v>
      </c>
    </row>
    <row r="39" spans="1:4" ht="23.25">
      <c r="A39" s="2" t="s">
        <v>77</v>
      </c>
      <c r="B39" s="12">
        <v>14871</v>
      </c>
      <c r="C39" s="3">
        <f t="shared" si="3"/>
        <v>110756</v>
      </c>
      <c r="D39" s="12">
        <f t="shared" si="4"/>
        <v>356919.2</v>
      </c>
    </row>
    <row r="40" spans="1:4" ht="23.25">
      <c r="A40" s="2" t="s">
        <v>78</v>
      </c>
      <c r="B40" s="12">
        <v>14871</v>
      </c>
      <c r="C40" s="3">
        <f t="shared" si="3"/>
        <v>125627</v>
      </c>
      <c r="D40" s="12">
        <f t="shared" si="4"/>
        <v>371790.2</v>
      </c>
    </row>
    <row r="41" spans="1:4" ht="23.25">
      <c r="A41" s="2" t="s">
        <v>79</v>
      </c>
      <c r="B41" s="12">
        <v>14871</v>
      </c>
      <c r="C41" s="3">
        <f t="shared" si="3"/>
        <v>140498</v>
      </c>
      <c r="D41" s="12">
        <f t="shared" si="4"/>
        <v>386661.2</v>
      </c>
    </row>
    <row r="42" spans="1:4" ht="23.25">
      <c r="A42" s="2" t="s">
        <v>69</v>
      </c>
      <c r="B42" s="12">
        <v>14871</v>
      </c>
      <c r="C42" s="3">
        <f aca="true" t="shared" si="5" ref="C42:C48">C41+B42</f>
        <v>155369</v>
      </c>
      <c r="D42" s="12">
        <f t="shared" si="4"/>
        <v>401532.2</v>
      </c>
    </row>
    <row r="43" spans="1:4" ht="23.25">
      <c r="A43" s="2" t="s">
        <v>81</v>
      </c>
      <c r="B43" s="12">
        <v>14871</v>
      </c>
      <c r="C43" s="3">
        <f t="shared" si="5"/>
        <v>170240</v>
      </c>
      <c r="D43" s="12">
        <f aca="true" t="shared" si="6" ref="D43:D48">D42+B43</f>
        <v>416403.2</v>
      </c>
    </row>
    <row r="44" spans="1:4" ht="23.25">
      <c r="A44" s="2" t="s">
        <v>86</v>
      </c>
      <c r="B44" s="12">
        <v>14871</v>
      </c>
      <c r="C44" s="3">
        <f t="shared" si="5"/>
        <v>185111</v>
      </c>
      <c r="D44" s="12">
        <f t="shared" si="6"/>
        <v>431274.2</v>
      </c>
    </row>
    <row r="45" spans="1:4" ht="23.25">
      <c r="A45" s="2" t="s">
        <v>87</v>
      </c>
      <c r="B45" s="12">
        <v>7895</v>
      </c>
      <c r="C45" s="3">
        <f t="shared" si="5"/>
        <v>193006</v>
      </c>
      <c r="D45" s="12">
        <f t="shared" si="6"/>
        <v>439169.2</v>
      </c>
    </row>
    <row r="46" spans="1:4" ht="23.25">
      <c r="A46" s="2" t="s">
        <v>88</v>
      </c>
      <c r="B46" s="12">
        <v>7936</v>
      </c>
      <c r="C46" s="3">
        <f t="shared" si="5"/>
        <v>200942</v>
      </c>
      <c r="D46" s="12">
        <f t="shared" si="6"/>
        <v>447105.2</v>
      </c>
    </row>
    <row r="47" spans="1:4" ht="23.25">
      <c r="A47" s="2" t="s">
        <v>82</v>
      </c>
      <c r="B47" s="12">
        <v>5972</v>
      </c>
      <c r="C47" s="3">
        <f t="shared" si="5"/>
        <v>206914</v>
      </c>
      <c r="D47" s="12">
        <f t="shared" si="6"/>
        <v>453077.2</v>
      </c>
    </row>
    <row r="48" spans="1:4" ht="23.25">
      <c r="A48" s="2" t="s">
        <v>93</v>
      </c>
      <c r="B48" s="12">
        <v>9336</v>
      </c>
      <c r="C48" s="3">
        <f t="shared" si="5"/>
        <v>216250</v>
      </c>
      <c r="D48" s="12">
        <f t="shared" si="6"/>
        <v>462413.2</v>
      </c>
    </row>
    <row r="49" spans="1:4" ht="23.25">
      <c r="A49" s="2" t="s">
        <v>83</v>
      </c>
      <c r="B49" s="12">
        <v>9738</v>
      </c>
      <c r="C49" s="3">
        <f>C48+B49</f>
        <v>225988</v>
      </c>
      <c r="D49" s="12">
        <f>D48+B49</f>
        <v>472151.2</v>
      </c>
    </row>
    <row r="50" spans="1:4" ht="23.25">
      <c r="A50" s="2" t="s">
        <v>84</v>
      </c>
      <c r="B50" s="12">
        <v>7983</v>
      </c>
      <c r="C50" s="3">
        <f>C49+B50</f>
        <v>233971</v>
      </c>
      <c r="D50" s="12">
        <f>D49+B50</f>
        <v>480134.2</v>
      </c>
    </row>
    <row r="51" spans="1:4" ht="23.25">
      <c r="A51" s="2" t="s">
        <v>85</v>
      </c>
      <c r="B51" s="12">
        <v>9560</v>
      </c>
      <c r="C51" s="3">
        <f>C50+B51</f>
        <v>243531</v>
      </c>
      <c r="D51" s="12">
        <f>D50+B51</f>
        <v>489694.2</v>
      </c>
    </row>
    <row r="52" spans="1:4" ht="23.25">
      <c r="A52" s="2" t="s">
        <v>89</v>
      </c>
      <c r="B52" s="12">
        <v>6316</v>
      </c>
      <c r="C52" s="3">
        <f>C51+B52</f>
        <v>249847</v>
      </c>
      <c r="D52" s="12">
        <f>D51+B52</f>
        <v>496010.2</v>
      </c>
    </row>
    <row r="53" spans="1:4" ht="23.25">
      <c r="A53" s="2" t="s">
        <v>90</v>
      </c>
      <c r="B53" s="12">
        <v>1795</v>
      </c>
      <c r="C53" s="3">
        <f>C52+B53</f>
        <v>251642</v>
      </c>
      <c r="D53" s="12">
        <f>D52+B53</f>
        <v>497805.2</v>
      </c>
    </row>
    <row r="54" spans="1:4" ht="23.25">
      <c r="A54" s="2" t="s">
        <v>91</v>
      </c>
      <c r="B54" s="12"/>
      <c r="C54" s="3"/>
      <c r="D54" s="12"/>
    </row>
    <row r="55" spans="1:4" ht="23.25">
      <c r="A55" s="2" t="s">
        <v>92</v>
      </c>
      <c r="B55" s="12"/>
      <c r="C55" s="3"/>
      <c r="D55" s="12"/>
    </row>
  </sheetData>
  <sheetProtection/>
  <mergeCells count="3">
    <mergeCell ref="A2:D2"/>
    <mergeCell ref="A3:D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M56"/>
  <sheetViews>
    <sheetView zoomScalePageLayoutView="0" workbookViewId="0" topLeftCell="A37">
      <selection activeCell="B50" sqref="B50:G54"/>
    </sheetView>
  </sheetViews>
  <sheetFormatPr defaultColWidth="9.140625" defaultRowHeight="12.75"/>
  <cols>
    <col min="1" max="1" width="14.28125" style="1" customWidth="1"/>
    <col min="2" max="2" width="13.28125" style="1" customWidth="1"/>
    <col min="3" max="3" width="15.421875" style="1" customWidth="1"/>
    <col min="4" max="4" width="13.8515625" style="1" customWidth="1"/>
    <col min="5" max="5" width="12.00390625" style="1" customWidth="1"/>
    <col min="6" max="6" width="15.57421875" style="1" customWidth="1"/>
    <col min="7" max="7" width="15.8515625" style="14" customWidth="1"/>
    <col min="8" max="10" width="9.140625" style="1" customWidth="1"/>
    <col min="11" max="11" width="9.421875" style="1" bestFit="1" customWidth="1"/>
    <col min="12" max="16384" width="9.140625" style="1" customWidth="1"/>
  </cols>
  <sheetData>
    <row r="1" spans="1:6" ht="23.25">
      <c r="A1" s="48" t="s">
        <v>3</v>
      </c>
      <c r="B1" s="48"/>
      <c r="C1" s="48"/>
      <c r="D1" s="48"/>
      <c r="E1" s="48"/>
      <c r="F1" s="48"/>
    </row>
    <row r="2" spans="1:6" ht="23.25">
      <c r="A2" s="48" t="s">
        <v>4</v>
      </c>
      <c r="B2" s="48"/>
      <c r="C2" s="48"/>
      <c r="D2" s="48"/>
      <c r="E2" s="48"/>
      <c r="F2" s="48"/>
    </row>
    <row r="3" spans="1:6" ht="23.25">
      <c r="A3" s="51" t="s">
        <v>34</v>
      </c>
      <c r="B3" s="47"/>
      <c r="C3" s="47"/>
      <c r="D3" s="47"/>
      <c r="E3" s="51"/>
      <c r="F3" s="47"/>
    </row>
    <row r="4" spans="1:7" ht="23.25">
      <c r="A4" s="49" t="s">
        <v>0</v>
      </c>
      <c r="B4" s="52" t="s">
        <v>44</v>
      </c>
      <c r="C4" s="52"/>
      <c r="D4" s="52"/>
      <c r="E4" s="49" t="s">
        <v>42</v>
      </c>
      <c r="F4" s="49" t="s">
        <v>49</v>
      </c>
      <c r="G4" s="49" t="s">
        <v>48</v>
      </c>
    </row>
    <row r="5" spans="1:7" ht="23.25">
      <c r="A5" s="50"/>
      <c r="B5" s="11" t="s">
        <v>45</v>
      </c>
      <c r="C5" s="2" t="s">
        <v>46</v>
      </c>
      <c r="D5" s="10" t="s">
        <v>47</v>
      </c>
      <c r="E5" s="50"/>
      <c r="F5" s="50"/>
      <c r="G5" s="50"/>
    </row>
    <row r="6" spans="1:7" ht="23.25">
      <c r="A6" s="13" t="s">
        <v>9</v>
      </c>
      <c r="B6" s="3">
        <f>ประปาแม่แตง!B5</f>
        <v>31500</v>
      </c>
      <c r="C6" s="3">
        <f>'บ.ซี.เอส.พี'!B5</f>
        <v>500</v>
      </c>
      <c r="D6" s="3">
        <f>'บ.นงนุชแลนด์สเคป'!B5</f>
        <v>0</v>
      </c>
      <c r="E6" s="15">
        <f>SUM(B6:D6)</f>
        <v>32000</v>
      </c>
      <c r="F6" s="3">
        <f>E6</f>
        <v>32000</v>
      </c>
      <c r="G6" s="3">
        <f>E6</f>
        <v>32000</v>
      </c>
    </row>
    <row r="7" spans="1:7" ht="23.25">
      <c r="A7" s="2" t="s">
        <v>10</v>
      </c>
      <c r="B7" s="3">
        <f>ประปาแม่แตง!B6</f>
        <v>31500</v>
      </c>
      <c r="C7" s="3">
        <f>'บ.ซี.เอส.พี'!B6</f>
        <v>500</v>
      </c>
      <c r="D7" s="3">
        <f>'บ.นงนุชแลนด์สเคป'!B6</f>
        <v>0</v>
      </c>
      <c r="E7" s="15">
        <f aca="true" t="shared" si="0" ref="E7:E28">SUM(B7:D7)</f>
        <v>32000</v>
      </c>
      <c r="F7" s="3">
        <f>F6+E7</f>
        <v>64000</v>
      </c>
      <c r="G7" s="3">
        <f>G6+E7</f>
        <v>64000</v>
      </c>
    </row>
    <row r="8" spans="1:7" ht="23.25">
      <c r="A8" s="2" t="s">
        <v>31</v>
      </c>
      <c r="B8" s="3">
        <f>ประปาแม่แตง!B7</f>
        <v>31500</v>
      </c>
      <c r="C8" s="3">
        <f>'บ.ซี.เอส.พี'!B7</f>
        <v>500</v>
      </c>
      <c r="D8" s="3">
        <f>'บ.นงนุชแลนด์สเคป'!B7</f>
        <v>0</v>
      </c>
      <c r="E8" s="15">
        <f t="shared" si="0"/>
        <v>32000</v>
      </c>
      <c r="F8" s="6">
        <f>F7+E8</f>
        <v>96000</v>
      </c>
      <c r="G8" s="3">
        <f aca="true" t="shared" si="1" ref="G8:G29">G7+E8</f>
        <v>96000</v>
      </c>
    </row>
    <row r="9" spans="1:7" ht="23.25">
      <c r="A9" s="2" t="s">
        <v>32</v>
      </c>
      <c r="B9" s="3">
        <f>ประปาแม่แตง!B8</f>
        <v>31500</v>
      </c>
      <c r="C9" s="3">
        <f>'บ.ซี.เอส.พี'!B8</f>
        <v>500</v>
      </c>
      <c r="D9" s="3">
        <f>'บ.นงนุชแลนด์สเคป'!B8</f>
        <v>0</v>
      </c>
      <c r="E9" s="15">
        <f t="shared" si="0"/>
        <v>32000</v>
      </c>
      <c r="F9" s="3">
        <f>E9</f>
        <v>32000</v>
      </c>
      <c r="G9" s="3">
        <f t="shared" si="1"/>
        <v>128000</v>
      </c>
    </row>
    <row r="10" spans="1:7" ht="23.25">
      <c r="A10" s="2" t="s">
        <v>13</v>
      </c>
      <c r="B10" s="3">
        <f>ประปาแม่แตง!B9</f>
        <v>31500</v>
      </c>
      <c r="C10" s="3">
        <f>'บ.ซี.เอส.พี'!B9</f>
        <v>500</v>
      </c>
      <c r="D10" s="3">
        <f>'บ.นงนุชแลนด์สเคป'!B9</f>
        <v>0</v>
      </c>
      <c r="E10" s="15">
        <f t="shared" si="0"/>
        <v>32000</v>
      </c>
      <c r="F10" s="3">
        <f>F9+E10</f>
        <v>64000</v>
      </c>
      <c r="G10" s="3">
        <f t="shared" si="1"/>
        <v>160000</v>
      </c>
    </row>
    <row r="11" spans="1:7" ht="23.25">
      <c r="A11" s="2" t="s">
        <v>14</v>
      </c>
      <c r="B11" s="3">
        <f>ประปาแม่แตง!B10</f>
        <v>31500</v>
      </c>
      <c r="C11" s="3">
        <f>'บ.ซี.เอส.พี'!B10</f>
        <v>500</v>
      </c>
      <c r="D11" s="3">
        <f>'บ.นงนุชแลนด์สเคป'!B10</f>
        <v>0</v>
      </c>
      <c r="E11" s="15">
        <f t="shared" si="0"/>
        <v>32000</v>
      </c>
      <c r="F11" s="3">
        <f aca="true" t="shared" si="2" ref="F11:F20">F10+E11</f>
        <v>96000</v>
      </c>
      <c r="G11" s="3">
        <f t="shared" si="1"/>
        <v>192000</v>
      </c>
    </row>
    <row r="12" spans="1:7" ht="23.25">
      <c r="A12" s="2" t="s">
        <v>26</v>
      </c>
      <c r="B12" s="3">
        <f>ประปาแม่แตง!B11</f>
        <v>31500</v>
      </c>
      <c r="C12" s="3">
        <f>'บ.ซี.เอส.พี'!B11</f>
        <v>500</v>
      </c>
      <c r="D12" s="3">
        <f>'บ.นงนุชแลนด์สเคป'!B11</f>
        <v>0</v>
      </c>
      <c r="E12" s="15">
        <f t="shared" si="0"/>
        <v>32000</v>
      </c>
      <c r="F12" s="3">
        <f t="shared" si="2"/>
        <v>128000</v>
      </c>
      <c r="G12" s="3">
        <f t="shared" si="1"/>
        <v>224000</v>
      </c>
    </row>
    <row r="13" spans="1:7" ht="23.25">
      <c r="A13" s="2" t="s">
        <v>15</v>
      </c>
      <c r="B13" s="3">
        <f>ประปาแม่แตง!B12</f>
        <v>31500</v>
      </c>
      <c r="C13" s="3">
        <f>'บ.ซี.เอส.พี'!B12</f>
        <v>500</v>
      </c>
      <c r="D13" s="3">
        <f>'บ.นงนุชแลนด์สเคป'!B12</f>
        <v>12000</v>
      </c>
      <c r="E13" s="15">
        <f t="shared" si="0"/>
        <v>44000</v>
      </c>
      <c r="F13" s="3">
        <f t="shared" si="2"/>
        <v>172000</v>
      </c>
      <c r="G13" s="3">
        <f t="shared" si="1"/>
        <v>268000</v>
      </c>
    </row>
    <row r="14" spans="1:7" ht="23.25">
      <c r="A14" s="2" t="s">
        <v>16</v>
      </c>
      <c r="B14" s="3">
        <f>ประปาแม่แตง!B13</f>
        <v>31500</v>
      </c>
      <c r="C14" s="3">
        <f>'บ.ซี.เอส.พี'!B13</f>
        <v>500</v>
      </c>
      <c r="D14" s="3">
        <f>'บ.นงนุชแลนด์สเคป'!B13</f>
        <v>12000</v>
      </c>
      <c r="E14" s="15">
        <f t="shared" si="0"/>
        <v>44000</v>
      </c>
      <c r="F14" s="3">
        <f t="shared" si="2"/>
        <v>216000</v>
      </c>
      <c r="G14" s="3">
        <f t="shared" si="1"/>
        <v>312000</v>
      </c>
    </row>
    <row r="15" spans="1:7" ht="23.25">
      <c r="A15" s="2" t="s">
        <v>17</v>
      </c>
      <c r="B15" s="3">
        <f>ประปาแม่แตง!B14</f>
        <v>31500</v>
      </c>
      <c r="C15" s="3">
        <f>'บ.ซี.เอส.พี'!B14</f>
        <v>500</v>
      </c>
      <c r="D15" s="3">
        <f>'บ.นงนุชแลนด์สเคป'!B14</f>
        <v>12000</v>
      </c>
      <c r="E15" s="15">
        <f t="shared" si="0"/>
        <v>44000</v>
      </c>
      <c r="F15" s="3">
        <f t="shared" si="2"/>
        <v>260000</v>
      </c>
      <c r="G15" s="3">
        <f t="shared" si="1"/>
        <v>356000</v>
      </c>
    </row>
    <row r="16" spans="1:7" ht="23.25">
      <c r="A16" s="2" t="s">
        <v>18</v>
      </c>
      <c r="B16" s="3">
        <f>ประปาแม่แตง!B15</f>
        <v>37085</v>
      </c>
      <c r="C16" s="3">
        <f>'บ.ซี.เอส.พี'!B15</f>
        <v>500</v>
      </c>
      <c r="D16" s="3">
        <f>'บ.นงนุชแลนด์สเคป'!B15</f>
        <v>12000</v>
      </c>
      <c r="E16" s="15">
        <f t="shared" si="0"/>
        <v>49585</v>
      </c>
      <c r="F16" s="3">
        <f t="shared" si="2"/>
        <v>309585</v>
      </c>
      <c r="G16" s="3">
        <f t="shared" si="1"/>
        <v>405585</v>
      </c>
    </row>
    <row r="17" spans="1:7" ht="23.25">
      <c r="A17" s="2" t="s">
        <v>19</v>
      </c>
      <c r="B17" s="3">
        <f>ประปาแม่แตง!B16</f>
        <v>36504</v>
      </c>
      <c r="C17" s="3">
        <f>'บ.ซี.เอส.พี'!B16</f>
        <v>500</v>
      </c>
      <c r="D17" s="3">
        <f>'บ.นงนุชแลนด์สเคป'!B16</f>
        <v>11309.2</v>
      </c>
      <c r="E17" s="15">
        <f t="shared" si="0"/>
        <v>48313.2</v>
      </c>
      <c r="F17" s="3">
        <f t="shared" si="2"/>
        <v>357898.2</v>
      </c>
      <c r="G17" s="3">
        <f t="shared" si="1"/>
        <v>453898.2</v>
      </c>
    </row>
    <row r="18" spans="1:7" ht="23.25">
      <c r="A18" s="2" t="s">
        <v>20</v>
      </c>
      <c r="B18" s="3">
        <f>ประปาแม่แตง!B17</f>
        <v>34031</v>
      </c>
      <c r="C18" s="3">
        <f>'บ.ซี.เอส.พี'!B17</f>
        <v>500</v>
      </c>
      <c r="D18" s="3">
        <f>'บ.นงนุชแลนด์สเคป'!B17</f>
        <v>6645</v>
      </c>
      <c r="E18" s="15">
        <f t="shared" si="0"/>
        <v>41176</v>
      </c>
      <c r="F18" s="3">
        <f t="shared" si="2"/>
        <v>399074.2</v>
      </c>
      <c r="G18" s="3">
        <f t="shared" si="1"/>
        <v>495074.2</v>
      </c>
    </row>
    <row r="19" spans="1:7" ht="23.25">
      <c r="A19" s="2" t="s">
        <v>21</v>
      </c>
      <c r="B19" s="3">
        <f>ประปาแม่แตง!B18</f>
        <v>33030</v>
      </c>
      <c r="C19" s="3">
        <f>'บ.ซี.เอส.พี'!B18</f>
        <v>500</v>
      </c>
      <c r="D19" s="3">
        <f>'บ.นงนุชแลนด์สเคป'!B18</f>
        <v>8072</v>
      </c>
      <c r="E19" s="15">
        <f t="shared" si="0"/>
        <v>41602</v>
      </c>
      <c r="F19" s="3">
        <f t="shared" si="2"/>
        <v>440676.2</v>
      </c>
      <c r="G19" s="3">
        <f t="shared" si="1"/>
        <v>536676.2</v>
      </c>
    </row>
    <row r="20" spans="1:7" ht="23.25">
      <c r="A20" s="2" t="s">
        <v>22</v>
      </c>
      <c r="B20" s="3">
        <f>ประปาแม่แตง!B19</f>
        <v>30955</v>
      </c>
      <c r="C20" s="3">
        <f>'บ.ซี.เอส.พี'!B19</f>
        <v>500</v>
      </c>
      <c r="D20" s="3">
        <f>'บ.นงนุชแลนด์สเคป'!B19</f>
        <v>12000</v>
      </c>
      <c r="E20" s="15">
        <f t="shared" si="0"/>
        <v>43455</v>
      </c>
      <c r="F20" s="6">
        <f t="shared" si="2"/>
        <v>484131.2</v>
      </c>
      <c r="G20" s="3">
        <f t="shared" si="1"/>
        <v>580131.2</v>
      </c>
    </row>
    <row r="21" spans="1:7" ht="23.25">
      <c r="A21" s="2" t="s">
        <v>23</v>
      </c>
      <c r="B21" s="3">
        <f>ประปาแม่แตง!B20</f>
        <v>32911</v>
      </c>
      <c r="C21" s="3">
        <f>'บ.ซี.เอส.พี'!B20</f>
        <v>500</v>
      </c>
      <c r="D21" s="3">
        <f>'บ.นงนุชแลนด์สเคป'!B20</f>
        <v>12000</v>
      </c>
      <c r="E21" s="15">
        <f t="shared" si="0"/>
        <v>45411</v>
      </c>
      <c r="F21" s="3">
        <f>E21</f>
        <v>45411</v>
      </c>
      <c r="G21" s="3">
        <f t="shared" si="1"/>
        <v>625542.2</v>
      </c>
    </row>
    <row r="22" spans="1:7" ht="23.25">
      <c r="A22" s="2" t="s">
        <v>7</v>
      </c>
      <c r="B22" s="3">
        <f>ประปาแม่แตง!B21</f>
        <v>33222</v>
      </c>
      <c r="C22" s="3">
        <f>'บ.ซี.เอส.พี'!B21</f>
        <v>500</v>
      </c>
      <c r="D22" s="3">
        <f>'บ.นงนุชแลนด์สเคป'!B21</f>
        <v>12000</v>
      </c>
      <c r="E22" s="15">
        <f t="shared" si="0"/>
        <v>45722</v>
      </c>
      <c r="F22" s="3">
        <f>F21+E22</f>
        <v>91133</v>
      </c>
      <c r="G22" s="3">
        <f t="shared" si="1"/>
        <v>671264.2</v>
      </c>
    </row>
    <row r="23" spans="1:7" ht="23.25">
      <c r="A23" s="2" t="s">
        <v>30</v>
      </c>
      <c r="B23" s="3">
        <f>ประปาแม่แตง!B22</f>
        <v>34490</v>
      </c>
      <c r="C23" s="3">
        <f>'บ.ซี.เอส.พี'!B22</f>
        <v>500</v>
      </c>
      <c r="D23" s="3">
        <f>'บ.นงนุชแลนด์สเคป'!B22</f>
        <v>12000</v>
      </c>
      <c r="E23" s="15">
        <f t="shared" si="0"/>
        <v>46990</v>
      </c>
      <c r="F23" s="3">
        <f aca="true" t="shared" si="3" ref="F23:F29">F22+E23</f>
        <v>138123</v>
      </c>
      <c r="G23" s="3">
        <f t="shared" si="1"/>
        <v>718254.2</v>
      </c>
    </row>
    <row r="24" spans="1:7" ht="23.25">
      <c r="A24" s="2" t="s">
        <v>27</v>
      </c>
      <c r="B24" s="3">
        <f>ประปาแม่แตง!B23</f>
        <v>35080</v>
      </c>
      <c r="C24" s="3">
        <f>'บ.ซี.เอส.พี'!B23</f>
        <v>500</v>
      </c>
      <c r="D24" s="3">
        <f>'บ.นงนุชแลนด์สเคป'!B23</f>
        <v>12000</v>
      </c>
      <c r="E24" s="15">
        <f t="shared" si="0"/>
        <v>47580</v>
      </c>
      <c r="F24" s="3">
        <f t="shared" si="3"/>
        <v>185703</v>
      </c>
      <c r="G24" s="3">
        <f t="shared" si="1"/>
        <v>765834.2</v>
      </c>
    </row>
    <row r="25" spans="1:7" ht="23.25">
      <c r="A25" s="2" t="s">
        <v>28</v>
      </c>
      <c r="B25" s="3">
        <f>ประปาแม่แตง!B24</f>
        <v>32537</v>
      </c>
      <c r="C25" s="3">
        <f>'บ.ซี.เอส.พี'!B24</f>
        <v>500</v>
      </c>
      <c r="D25" s="3">
        <f>'บ.นงนุชแลนด์สเคป'!B24</f>
        <v>12000</v>
      </c>
      <c r="E25" s="15">
        <f t="shared" si="0"/>
        <v>45037</v>
      </c>
      <c r="F25" s="3">
        <f t="shared" si="3"/>
        <v>230740</v>
      </c>
      <c r="G25" s="3">
        <f t="shared" si="1"/>
        <v>810871.2</v>
      </c>
    </row>
    <row r="26" spans="1:7" ht="23.25">
      <c r="A26" s="2" t="s">
        <v>29</v>
      </c>
      <c r="B26" s="3">
        <f>ประปาแม่แตง!B25</f>
        <v>34650</v>
      </c>
      <c r="C26" s="3">
        <f>'บ.ซี.เอส.พี'!B25</f>
        <v>500</v>
      </c>
      <c r="D26" s="3">
        <f>'บ.นงนุชแลนด์สเคป'!B25</f>
        <v>12000</v>
      </c>
      <c r="E26" s="15">
        <f t="shared" si="0"/>
        <v>47150</v>
      </c>
      <c r="F26" s="3">
        <f t="shared" si="3"/>
        <v>277890</v>
      </c>
      <c r="G26" s="3">
        <f t="shared" si="1"/>
        <v>858021.2</v>
      </c>
    </row>
    <row r="27" spans="1:7" ht="23.25">
      <c r="A27" s="2" t="s">
        <v>8</v>
      </c>
      <c r="B27" s="3">
        <f>ประปาแม่แตง!B26</f>
        <v>35750</v>
      </c>
      <c r="C27" s="3">
        <f>'บ.ซี.เอส.พี'!B26</f>
        <v>500</v>
      </c>
      <c r="D27" s="3">
        <f>'บ.นงนุชแลนด์สเคป'!B26</f>
        <v>22506</v>
      </c>
      <c r="E27" s="15">
        <f t="shared" si="0"/>
        <v>58756</v>
      </c>
      <c r="F27" s="3">
        <f t="shared" si="3"/>
        <v>336646</v>
      </c>
      <c r="G27" s="3">
        <f t="shared" si="1"/>
        <v>916777.2</v>
      </c>
    </row>
    <row r="28" spans="1:13" ht="23.25">
      <c r="A28" s="2" t="s">
        <v>33</v>
      </c>
      <c r="B28" s="3">
        <f>ประปาแม่แตง!B27</f>
        <v>39350</v>
      </c>
      <c r="C28" s="3">
        <f>'บ.ซี.เอส.พี'!B27</f>
        <v>500</v>
      </c>
      <c r="D28" s="3">
        <f>'บ.นงนุชแลนด์สเคป'!B27</f>
        <v>15231</v>
      </c>
      <c r="E28" s="15">
        <f t="shared" si="0"/>
        <v>55081</v>
      </c>
      <c r="F28" s="3">
        <f t="shared" si="3"/>
        <v>391727</v>
      </c>
      <c r="G28" s="3">
        <f t="shared" si="1"/>
        <v>971858.2</v>
      </c>
      <c r="M28" s="14"/>
    </row>
    <row r="29" spans="1:7" ht="23.25">
      <c r="A29" s="2" t="s">
        <v>56</v>
      </c>
      <c r="B29" s="3">
        <f>ประปาแม่แตง!B28</f>
        <v>37450</v>
      </c>
      <c r="C29" s="3">
        <f>'บ.ซี.เอส.พี'!B28</f>
        <v>500</v>
      </c>
      <c r="D29" s="3">
        <f>'บ.นงนุชแลนด์สเคป'!B28</f>
        <v>12600</v>
      </c>
      <c r="E29" s="3">
        <f>B29+C29+D29</f>
        <v>50550</v>
      </c>
      <c r="F29" s="3">
        <f t="shared" si="3"/>
        <v>442277</v>
      </c>
      <c r="G29" s="3">
        <f t="shared" si="1"/>
        <v>1022408.2</v>
      </c>
    </row>
    <row r="30" spans="1:7" ht="23.25">
      <c r="A30" s="2" t="s">
        <v>65</v>
      </c>
      <c r="B30" s="3">
        <f>ประปาแม่แตง!B29</f>
        <v>31857</v>
      </c>
      <c r="C30" s="3">
        <f>'บ.ซี.เอส.พี'!B29</f>
        <v>0</v>
      </c>
      <c r="D30" s="3">
        <f>'บ.นงนุชแลนด์สเคป'!B29</f>
        <v>12600</v>
      </c>
      <c r="E30" s="3">
        <f>B30+C30+D30</f>
        <v>44457</v>
      </c>
      <c r="F30" s="3">
        <f>F29+E30</f>
        <v>486734</v>
      </c>
      <c r="G30" s="3">
        <f>G29+E30</f>
        <v>1066865.2</v>
      </c>
    </row>
    <row r="31" spans="1:7" ht="23.25">
      <c r="A31" s="2" t="s">
        <v>66</v>
      </c>
      <c r="B31" s="3">
        <f>ประปาแม่แตง!B30</f>
        <v>30874</v>
      </c>
      <c r="C31" s="3">
        <f>'บ.ซี.เอส.พี'!B30</f>
        <v>0</v>
      </c>
      <c r="D31" s="3">
        <f>'บ.นงนุชแลนด์สเคป'!B30</f>
        <v>12600</v>
      </c>
      <c r="E31" s="3">
        <f>B31+C31+D31</f>
        <v>43474</v>
      </c>
      <c r="F31" s="3">
        <f>F30+E31</f>
        <v>530208</v>
      </c>
      <c r="G31" s="3">
        <f>G30+E31</f>
        <v>1110339.2</v>
      </c>
    </row>
    <row r="32" spans="1:7" ht="23.25">
      <c r="A32" s="2" t="s">
        <v>67</v>
      </c>
      <c r="B32" s="3">
        <f>ประปาแม่แตง!B31</f>
        <v>31120</v>
      </c>
      <c r="C32" s="3">
        <f>'บ.ซี.เอส.พี'!B31</f>
        <v>0</v>
      </c>
      <c r="D32" s="3">
        <f>'บ.นงนุชแลนด์สเคป'!B31</f>
        <v>12600</v>
      </c>
      <c r="E32" s="3">
        <f aca="true" t="shared" si="4" ref="E32:E37">B32+C32+D32</f>
        <v>43720</v>
      </c>
      <c r="F32" s="26">
        <f>F31+E32</f>
        <v>573928</v>
      </c>
      <c r="G32" s="3">
        <f aca="true" t="shared" si="5" ref="G32:G37">G31+E32</f>
        <v>1154059.2</v>
      </c>
    </row>
    <row r="33" spans="1:7" ht="23.25">
      <c r="A33" s="2" t="s">
        <v>70</v>
      </c>
      <c r="B33" s="3">
        <f>ประปาแม่แตง!B32</f>
        <v>33132</v>
      </c>
      <c r="C33" s="3">
        <f>'บ.ซี.เอส.พี'!B32</f>
        <v>0</v>
      </c>
      <c r="D33" s="3">
        <f>'บ.นงนุชแลนด์สเคป'!B32</f>
        <v>12600</v>
      </c>
      <c r="E33" s="3">
        <f t="shared" si="4"/>
        <v>45732</v>
      </c>
      <c r="F33" s="3">
        <f>E33</f>
        <v>45732</v>
      </c>
      <c r="G33" s="3">
        <f t="shared" si="5"/>
        <v>1199791.2</v>
      </c>
    </row>
    <row r="34" spans="1:7" ht="23.25">
      <c r="A34" s="2" t="s">
        <v>71</v>
      </c>
      <c r="B34" s="3">
        <f>ประปาแม่แตง!B33</f>
        <v>34352</v>
      </c>
      <c r="C34" s="3">
        <f>'บ.ซี.เอส.พี'!B33</f>
        <v>0</v>
      </c>
      <c r="D34" s="3">
        <f>'บ.นงนุชแลนด์สเคป'!B33</f>
        <v>13370</v>
      </c>
      <c r="E34" s="3">
        <f t="shared" si="4"/>
        <v>47722</v>
      </c>
      <c r="F34" s="3">
        <f aca="true" t="shared" si="6" ref="F34:F42">F33+E34</f>
        <v>93454</v>
      </c>
      <c r="G34" s="3">
        <f t="shared" si="5"/>
        <v>1247513.2</v>
      </c>
    </row>
    <row r="35" spans="1:7" ht="23.25">
      <c r="A35" s="2" t="s">
        <v>72</v>
      </c>
      <c r="B35" s="3">
        <f>ประปาแม่แตง!B34</f>
        <v>34231</v>
      </c>
      <c r="C35" s="3">
        <f>'บ.ซี.เอส.พี'!B34</f>
        <v>0</v>
      </c>
      <c r="D35" s="3">
        <f>'บ.นงนุชแลนด์สเคป'!B34</f>
        <v>17028</v>
      </c>
      <c r="E35" s="3">
        <f t="shared" si="4"/>
        <v>51259</v>
      </c>
      <c r="F35" s="3">
        <f t="shared" si="6"/>
        <v>144713</v>
      </c>
      <c r="G35" s="3">
        <f t="shared" si="5"/>
        <v>1298772.2</v>
      </c>
    </row>
    <row r="36" spans="1:7" ht="23.25">
      <c r="A36" s="2" t="s">
        <v>73</v>
      </c>
      <c r="B36" s="3">
        <f>ประปาแม่แตง!B35</f>
        <v>37179</v>
      </c>
      <c r="C36" s="3">
        <f>'บ.ซี.เอส.พี'!B35</f>
        <v>0</v>
      </c>
      <c r="D36" s="3">
        <f>'บ.นงนุชแลนด์สเคป'!B35</f>
        <v>15257</v>
      </c>
      <c r="E36" s="3">
        <f t="shared" si="4"/>
        <v>52436</v>
      </c>
      <c r="F36" s="3">
        <f t="shared" si="6"/>
        <v>197149</v>
      </c>
      <c r="G36" s="3">
        <f t="shared" si="5"/>
        <v>1351208.2</v>
      </c>
    </row>
    <row r="37" spans="1:7" ht="23.25">
      <c r="A37" s="2" t="s">
        <v>74</v>
      </c>
      <c r="B37" s="3">
        <f>ประปาแม่แตง!B36</f>
        <v>35322</v>
      </c>
      <c r="C37" s="3">
        <f>'บ.ซี.เอส.พี'!B36</f>
        <v>0</v>
      </c>
      <c r="D37" s="3">
        <f>'บ.นงนุชแลนด์สเคป'!B36</f>
        <v>7888</v>
      </c>
      <c r="E37" s="3">
        <f t="shared" si="4"/>
        <v>43210</v>
      </c>
      <c r="F37" s="3">
        <f t="shared" si="6"/>
        <v>240359</v>
      </c>
      <c r="G37" s="3">
        <f t="shared" si="5"/>
        <v>1394418.2</v>
      </c>
    </row>
    <row r="38" spans="1:7" ht="23.25">
      <c r="A38" s="2" t="s">
        <v>75</v>
      </c>
      <c r="B38" s="3">
        <f>ประปาแม่แตง!B37</f>
        <v>37122</v>
      </c>
      <c r="C38" s="3">
        <f>'บ.ซี.เอส.พี'!B37</f>
        <v>0</v>
      </c>
      <c r="D38" s="3">
        <f>'บ.นงนุชแลนด์สเคป'!B37</f>
        <v>14871</v>
      </c>
      <c r="E38" s="3">
        <f aca="true" t="shared" si="7" ref="E38:E43">B38+C38+D38</f>
        <v>51993</v>
      </c>
      <c r="F38" s="3">
        <f t="shared" si="6"/>
        <v>292352</v>
      </c>
      <c r="G38" s="3">
        <f aca="true" t="shared" si="8" ref="G38:G43">G37+E38</f>
        <v>1446411.2</v>
      </c>
    </row>
    <row r="39" spans="1:7" ht="23.25">
      <c r="A39" s="2" t="s">
        <v>76</v>
      </c>
      <c r="B39" s="3">
        <f>ประปาแม่แตง!B38</f>
        <v>37592</v>
      </c>
      <c r="C39" s="3">
        <f>'บ.ซี.เอส.พี'!B38</f>
        <v>0</v>
      </c>
      <c r="D39" s="3">
        <f>'บ.นงนุชแลนด์สเคป'!B38</f>
        <v>14871</v>
      </c>
      <c r="E39" s="3">
        <f t="shared" si="7"/>
        <v>52463</v>
      </c>
      <c r="F39" s="3">
        <f t="shared" si="6"/>
        <v>344815</v>
      </c>
      <c r="G39" s="3">
        <f t="shared" si="8"/>
        <v>1498874.2</v>
      </c>
    </row>
    <row r="40" spans="1:7" ht="23.25">
      <c r="A40" s="2" t="s">
        <v>77</v>
      </c>
      <c r="B40" s="3">
        <f>ประปาแม่แตง!B39</f>
        <v>37952</v>
      </c>
      <c r="C40" s="3">
        <f>'บ.ซี.เอส.พี'!B39</f>
        <v>0</v>
      </c>
      <c r="D40" s="3">
        <f>'บ.นงนุชแลนด์สเคป'!B39</f>
        <v>14871</v>
      </c>
      <c r="E40" s="3">
        <f t="shared" si="7"/>
        <v>52823</v>
      </c>
      <c r="F40" s="3">
        <f t="shared" si="6"/>
        <v>397638</v>
      </c>
      <c r="G40" s="3">
        <f t="shared" si="8"/>
        <v>1551697.2</v>
      </c>
    </row>
    <row r="41" spans="1:7" ht="23.25">
      <c r="A41" s="2" t="s">
        <v>78</v>
      </c>
      <c r="B41" s="3">
        <f>ประปาแม่แตง!B40</f>
        <v>36325</v>
      </c>
      <c r="C41" s="3">
        <f>'บ.ซี.เอส.พี'!B40</f>
        <v>0</v>
      </c>
      <c r="D41" s="3">
        <f>'บ.นงนุชแลนด์สเคป'!B40</f>
        <v>14871</v>
      </c>
      <c r="E41" s="3">
        <f t="shared" si="7"/>
        <v>51196</v>
      </c>
      <c r="F41" s="3">
        <f t="shared" si="6"/>
        <v>448834</v>
      </c>
      <c r="G41" s="3">
        <f t="shared" si="8"/>
        <v>1602893.2</v>
      </c>
    </row>
    <row r="42" spans="1:7" ht="23.25">
      <c r="A42" s="2" t="s">
        <v>79</v>
      </c>
      <c r="B42" s="3">
        <f>ประปาแม่แตง!B41</f>
        <v>36425</v>
      </c>
      <c r="C42" s="3">
        <f>'บ.ซี.เอส.พี'!B41</f>
        <v>0</v>
      </c>
      <c r="D42" s="3">
        <f>'บ.นงนุชแลนด์สเคป'!B41</f>
        <v>14871</v>
      </c>
      <c r="E42" s="3">
        <f t="shared" si="7"/>
        <v>51296</v>
      </c>
      <c r="F42" s="3">
        <f t="shared" si="6"/>
        <v>500130</v>
      </c>
      <c r="G42" s="3">
        <f t="shared" si="8"/>
        <v>1654189.2</v>
      </c>
    </row>
    <row r="43" spans="1:7" ht="23.25">
      <c r="A43" s="2" t="s">
        <v>69</v>
      </c>
      <c r="B43" s="3">
        <f>ประปาแม่แตง!B42</f>
        <v>38594</v>
      </c>
      <c r="C43" s="3">
        <f>'บ.ซี.เอส.พี'!B42</f>
        <v>0</v>
      </c>
      <c r="D43" s="3">
        <f>'บ.นงนุชแลนด์สเคป'!B42</f>
        <v>14871</v>
      </c>
      <c r="E43" s="3">
        <f t="shared" si="7"/>
        <v>53465</v>
      </c>
      <c r="F43" s="3">
        <f aca="true" t="shared" si="9" ref="F43:F49">F42+E43</f>
        <v>553595</v>
      </c>
      <c r="G43" s="3">
        <f t="shared" si="8"/>
        <v>1707654.2</v>
      </c>
    </row>
    <row r="44" spans="1:11" ht="23.25">
      <c r="A44" s="2" t="s">
        <v>81</v>
      </c>
      <c r="B44" s="3">
        <f>ประปาแม่แตง!B43</f>
        <v>37213</v>
      </c>
      <c r="C44" s="3">
        <f>'บ.ซี.เอส.พี'!B43</f>
        <v>0</v>
      </c>
      <c r="D44" s="3">
        <f>'บ.นงนุชแลนด์สเคป'!B43</f>
        <v>14871</v>
      </c>
      <c r="E44" s="3">
        <f aca="true" t="shared" si="10" ref="E44:E49">B44+C44+D44</f>
        <v>52084</v>
      </c>
      <c r="F44" s="36">
        <f t="shared" si="9"/>
        <v>605679</v>
      </c>
      <c r="G44" s="3">
        <f aca="true" t="shared" si="11" ref="G44:G49">G43+E44</f>
        <v>1759738.2</v>
      </c>
      <c r="K44" s="34"/>
    </row>
    <row r="45" spans="1:7" ht="23.25">
      <c r="A45" s="2" t="s">
        <v>86</v>
      </c>
      <c r="B45" s="3">
        <f>ประปาแม่แตง!B44</f>
        <v>38105</v>
      </c>
      <c r="C45" s="3">
        <f>'บ.ซี.เอส.พี'!B44</f>
        <v>0</v>
      </c>
      <c r="D45" s="3">
        <f>'บ.นงนุชแลนด์สเคป'!B44</f>
        <v>14871</v>
      </c>
      <c r="E45" s="3">
        <f t="shared" si="10"/>
        <v>52976</v>
      </c>
      <c r="F45" s="36">
        <f t="shared" si="9"/>
        <v>658655</v>
      </c>
      <c r="G45" s="3">
        <f t="shared" si="11"/>
        <v>1812714.2</v>
      </c>
    </row>
    <row r="46" spans="1:7" ht="23.25">
      <c r="A46" s="2" t="s">
        <v>87</v>
      </c>
      <c r="B46" s="3">
        <f>ประปาแม่แตง!B45</f>
        <v>38428</v>
      </c>
      <c r="C46" s="3">
        <f>'บ.ซี.เอส.พี'!B45</f>
        <v>0</v>
      </c>
      <c r="D46" s="3">
        <f>'บ.นงนุชแลนด์สเคป'!B45</f>
        <v>7895</v>
      </c>
      <c r="E46" s="3">
        <f t="shared" si="10"/>
        <v>46323</v>
      </c>
      <c r="F46" s="36">
        <f t="shared" si="9"/>
        <v>704978</v>
      </c>
      <c r="G46" s="3">
        <f t="shared" si="11"/>
        <v>1859037.2</v>
      </c>
    </row>
    <row r="47" spans="1:7" ht="23.25">
      <c r="A47" s="2" t="s">
        <v>88</v>
      </c>
      <c r="B47" s="3">
        <f>ประปาแม่แตง!B46</f>
        <v>38864</v>
      </c>
      <c r="C47" s="3">
        <f>'บ.ซี.เอส.พี'!B46</f>
        <v>0</v>
      </c>
      <c r="D47" s="3">
        <f>'บ.นงนุชแลนด์สเคป'!B46</f>
        <v>7936</v>
      </c>
      <c r="E47" s="3">
        <f t="shared" si="10"/>
        <v>46800</v>
      </c>
      <c r="F47" s="36">
        <f t="shared" si="9"/>
        <v>751778</v>
      </c>
      <c r="G47" s="3">
        <f t="shared" si="11"/>
        <v>1905837.2</v>
      </c>
    </row>
    <row r="48" spans="1:7" ht="23.25">
      <c r="A48" s="2" t="s">
        <v>82</v>
      </c>
      <c r="B48" s="3">
        <f>ประปาแม่แตง!B47</f>
        <v>39020</v>
      </c>
      <c r="C48" s="3">
        <f>'บ.ซี.เอส.พี'!B47</f>
        <v>0</v>
      </c>
      <c r="D48" s="3">
        <f>'บ.นงนุชแลนด์สเคป'!B47</f>
        <v>5972</v>
      </c>
      <c r="E48" s="3">
        <f t="shared" si="10"/>
        <v>44992</v>
      </c>
      <c r="F48" s="36">
        <f t="shared" si="9"/>
        <v>796770</v>
      </c>
      <c r="G48" s="3">
        <f t="shared" si="11"/>
        <v>1950829.2</v>
      </c>
    </row>
    <row r="49" spans="1:7" ht="23.25">
      <c r="A49" s="2" t="s">
        <v>93</v>
      </c>
      <c r="B49" s="3">
        <f>ประปาแม่แตง!B48</f>
        <v>38720</v>
      </c>
      <c r="C49" s="3">
        <f>'บ.ซี.เอส.พี'!B48</f>
        <v>0</v>
      </c>
      <c r="D49" s="3">
        <f>'บ.นงนุชแลนด์สเคป'!B48</f>
        <v>9336</v>
      </c>
      <c r="E49" s="3">
        <f t="shared" si="10"/>
        <v>48056</v>
      </c>
      <c r="F49" s="26">
        <f t="shared" si="9"/>
        <v>844826</v>
      </c>
      <c r="G49" s="3">
        <f t="shared" si="11"/>
        <v>1998885.2</v>
      </c>
    </row>
    <row r="50" spans="1:7" ht="23.25">
      <c r="A50" s="2" t="s">
        <v>83</v>
      </c>
      <c r="B50" s="3">
        <f>ประปาแม่แตง!B49</f>
        <v>36401</v>
      </c>
      <c r="C50" s="3">
        <f>'บ.ซี.เอส.พี'!B49</f>
        <v>0</v>
      </c>
      <c r="D50" s="3">
        <f>'บ.นงนุชแลนด์สเคป'!B49</f>
        <v>9738</v>
      </c>
      <c r="E50" s="3">
        <f>B50+C50+D50</f>
        <v>46139</v>
      </c>
      <c r="F50" s="26">
        <f>F49+E50</f>
        <v>890965</v>
      </c>
      <c r="G50" s="3">
        <f>G49+E50</f>
        <v>2045024.2</v>
      </c>
    </row>
    <row r="51" spans="1:7" ht="23.25">
      <c r="A51" s="2" t="s">
        <v>84</v>
      </c>
      <c r="B51" s="3">
        <f>ประปาแม่แตง!B50</f>
        <v>42658</v>
      </c>
      <c r="C51" s="3">
        <f>'บ.ซี.เอส.พี'!B50</f>
        <v>0</v>
      </c>
      <c r="D51" s="3">
        <f>'บ.นงนุชแลนด์สเคป'!B50</f>
        <v>7983</v>
      </c>
      <c r="E51" s="3">
        <f>B51+C51+D51</f>
        <v>50641</v>
      </c>
      <c r="F51" s="26">
        <f>F50+E51</f>
        <v>941606</v>
      </c>
      <c r="G51" s="3">
        <f>G50+E51</f>
        <v>2095665.2</v>
      </c>
    </row>
    <row r="52" spans="1:7" ht="23.25">
      <c r="A52" s="2" t="s">
        <v>85</v>
      </c>
      <c r="B52" s="3">
        <f>ประปาแม่แตง!B51</f>
        <v>44357</v>
      </c>
      <c r="C52" s="3">
        <f>'บ.ซี.เอส.พี'!B51</f>
        <v>0</v>
      </c>
      <c r="D52" s="3">
        <f>'บ.นงนุชแลนด์สเคป'!B51</f>
        <v>9560</v>
      </c>
      <c r="E52" s="3">
        <f>B52+C52+D52</f>
        <v>53917</v>
      </c>
      <c r="F52" s="26">
        <f>F51+E52</f>
        <v>995523</v>
      </c>
      <c r="G52" s="3">
        <f>G51+E52</f>
        <v>2149582.2</v>
      </c>
    </row>
    <row r="53" spans="1:7" ht="23.25">
      <c r="A53" s="2" t="s">
        <v>89</v>
      </c>
      <c r="B53" s="3">
        <f>ประปาแม่แตง!B52</f>
        <v>38376</v>
      </c>
      <c r="C53" s="3">
        <f>'บ.ซี.เอส.พี'!B52</f>
        <v>0</v>
      </c>
      <c r="D53" s="3">
        <f>'บ.นงนุชแลนด์สเคป'!B52</f>
        <v>6316</v>
      </c>
      <c r="E53" s="3">
        <f>B53+C53+D53</f>
        <v>44692</v>
      </c>
      <c r="F53" s="26">
        <f>F52+E53</f>
        <v>1040215</v>
      </c>
      <c r="G53" s="3">
        <f>G52+E53</f>
        <v>2194274.2</v>
      </c>
    </row>
    <row r="54" spans="1:7" ht="23.25">
      <c r="A54" s="2" t="s">
        <v>90</v>
      </c>
      <c r="B54" s="3">
        <f>ประปาแม่แตง!B53</f>
        <v>36484</v>
      </c>
      <c r="C54" s="3">
        <f>'บ.ซี.เอส.พี'!B53</f>
        <v>0</v>
      </c>
      <c r="D54" s="3">
        <f>'บ.นงนุชแลนด์สเคป'!B53</f>
        <v>1795</v>
      </c>
      <c r="E54" s="3">
        <f>B54+C54+D54</f>
        <v>38279</v>
      </c>
      <c r="F54" s="26">
        <f>F53+E54</f>
        <v>1078494</v>
      </c>
      <c r="G54" s="3">
        <f>G53+E54</f>
        <v>2232553.2</v>
      </c>
    </row>
    <row r="55" spans="1:7" ht="23.25">
      <c r="A55" s="2" t="s">
        <v>91</v>
      </c>
      <c r="B55" s="3"/>
      <c r="C55" s="3"/>
      <c r="D55" s="3"/>
      <c r="E55" s="3"/>
      <c r="F55" s="26"/>
      <c r="G55" s="3"/>
    </row>
    <row r="56" spans="1:7" ht="23.25">
      <c r="A56" s="2" t="s">
        <v>92</v>
      </c>
      <c r="B56" s="3"/>
      <c r="C56" s="3"/>
      <c r="D56" s="3"/>
      <c r="E56" s="3"/>
      <c r="F56" s="26"/>
      <c r="G56" s="3"/>
    </row>
  </sheetData>
  <sheetProtection/>
  <mergeCells count="8">
    <mergeCell ref="G4:G5"/>
    <mergeCell ref="A3:F3"/>
    <mergeCell ref="A1:F1"/>
    <mergeCell ref="A2:F2"/>
    <mergeCell ref="B4:D4"/>
    <mergeCell ref="A4:A5"/>
    <mergeCell ref="E4:E5"/>
    <mergeCell ref="F4:F5"/>
  </mergeCells>
  <printOptions/>
  <pageMargins left="0.32" right="0.1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F56"/>
  <sheetViews>
    <sheetView zoomScalePageLayoutView="0" workbookViewId="0" topLeftCell="A40">
      <selection activeCell="B50" sqref="B50:F54"/>
    </sheetView>
  </sheetViews>
  <sheetFormatPr defaultColWidth="9.140625" defaultRowHeight="12.75"/>
  <cols>
    <col min="1" max="2" width="15.7109375" style="1" customWidth="1"/>
    <col min="3" max="6" width="14.00390625" style="1" customWidth="1"/>
    <col min="7" max="16384" width="9.140625" style="1" customWidth="1"/>
  </cols>
  <sheetData>
    <row r="1" spans="1:5" ht="23.25">
      <c r="A1" s="48" t="s">
        <v>36</v>
      </c>
      <c r="B1" s="48"/>
      <c r="C1" s="48"/>
      <c r="D1" s="48"/>
      <c r="E1" s="48"/>
    </row>
    <row r="2" spans="1:5" ht="23.25">
      <c r="A2" s="48" t="s">
        <v>37</v>
      </c>
      <c r="B2" s="48"/>
      <c r="C2" s="48"/>
      <c r="D2" s="48"/>
      <c r="E2" s="48"/>
    </row>
    <row r="3" spans="1:5" ht="23.25">
      <c r="A3" s="47" t="s">
        <v>50</v>
      </c>
      <c r="B3" s="47"/>
      <c r="C3" s="51"/>
      <c r="D3" s="51"/>
      <c r="E3" s="51"/>
    </row>
    <row r="4" spans="1:6" ht="23.25">
      <c r="A4" s="49" t="s">
        <v>0</v>
      </c>
      <c r="B4" s="8" t="s">
        <v>35</v>
      </c>
      <c r="C4" s="53" t="s">
        <v>39</v>
      </c>
      <c r="D4" s="52"/>
      <c r="E4" s="52"/>
      <c r="F4" s="54"/>
    </row>
    <row r="5" spans="1:6" ht="23.25">
      <c r="A5" s="50"/>
      <c r="B5" s="9" t="s">
        <v>38</v>
      </c>
      <c r="C5" s="2" t="s">
        <v>40</v>
      </c>
      <c r="D5" s="2" t="s">
        <v>41</v>
      </c>
      <c r="E5" s="2" t="s">
        <v>42</v>
      </c>
      <c r="F5" s="2" t="s">
        <v>64</v>
      </c>
    </row>
    <row r="6" spans="1:6" ht="23.25">
      <c r="A6" s="2" t="s">
        <v>9</v>
      </c>
      <c r="B6" s="12">
        <v>31500</v>
      </c>
      <c r="C6" s="12">
        <f aca="true" t="shared" si="0" ref="C6:C31">B6/2</f>
        <v>15750</v>
      </c>
      <c r="D6" s="12">
        <f aca="true" t="shared" si="1" ref="D6:D31">C6*7%</f>
        <v>1102.5</v>
      </c>
      <c r="E6" s="12">
        <f aca="true" t="shared" si="2" ref="E6:E28">C6+D6</f>
        <v>16852.5</v>
      </c>
      <c r="F6" s="23">
        <v>18841</v>
      </c>
    </row>
    <row r="7" spans="1:6" ht="23.25">
      <c r="A7" s="2" t="s">
        <v>10</v>
      </c>
      <c r="B7" s="12">
        <v>31500</v>
      </c>
      <c r="C7" s="12">
        <f t="shared" si="0"/>
        <v>15750</v>
      </c>
      <c r="D7" s="12">
        <f t="shared" si="1"/>
        <v>1102.5</v>
      </c>
      <c r="E7" s="12">
        <f t="shared" si="2"/>
        <v>16852.5</v>
      </c>
      <c r="F7" s="23">
        <v>18872</v>
      </c>
    </row>
    <row r="8" spans="1:6" ht="23.25">
      <c r="A8" s="2" t="s">
        <v>31</v>
      </c>
      <c r="B8" s="12">
        <v>31500</v>
      </c>
      <c r="C8" s="12">
        <f t="shared" si="0"/>
        <v>15750</v>
      </c>
      <c r="D8" s="12">
        <f t="shared" si="1"/>
        <v>1102.5</v>
      </c>
      <c r="E8" s="12">
        <f t="shared" si="2"/>
        <v>16852.5</v>
      </c>
      <c r="F8" s="23">
        <v>18902</v>
      </c>
    </row>
    <row r="9" spans="1:6" ht="23.25">
      <c r="A9" s="2" t="s">
        <v>32</v>
      </c>
      <c r="B9" s="12">
        <v>31500</v>
      </c>
      <c r="C9" s="12">
        <f t="shared" si="0"/>
        <v>15750</v>
      </c>
      <c r="D9" s="12">
        <f t="shared" si="1"/>
        <v>1102.5</v>
      </c>
      <c r="E9" s="12">
        <f t="shared" si="2"/>
        <v>16852.5</v>
      </c>
      <c r="F9" s="23">
        <v>18933</v>
      </c>
    </row>
    <row r="10" spans="1:6" ht="23.25">
      <c r="A10" s="2" t="s">
        <v>13</v>
      </c>
      <c r="B10" s="12">
        <v>31500</v>
      </c>
      <c r="C10" s="12">
        <f t="shared" si="0"/>
        <v>15750</v>
      </c>
      <c r="D10" s="12">
        <f t="shared" si="1"/>
        <v>1102.5</v>
      </c>
      <c r="E10" s="12">
        <f t="shared" si="2"/>
        <v>16852.5</v>
      </c>
      <c r="F10" s="23">
        <v>18963</v>
      </c>
    </row>
    <row r="11" spans="1:6" ht="23.25">
      <c r="A11" s="2" t="s">
        <v>14</v>
      </c>
      <c r="B11" s="12">
        <v>31500</v>
      </c>
      <c r="C11" s="12">
        <f t="shared" si="0"/>
        <v>15750</v>
      </c>
      <c r="D11" s="12">
        <f t="shared" si="1"/>
        <v>1102.5</v>
      </c>
      <c r="E11" s="12">
        <f t="shared" si="2"/>
        <v>16852.5</v>
      </c>
      <c r="F11" s="23">
        <v>18994</v>
      </c>
    </row>
    <row r="12" spans="1:6" ht="23.25">
      <c r="A12" s="2" t="s">
        <v>26</v>
      </c>
      <c r="B12" s="12">
        <v>31500</v>
      </c>
      <c r="C12" s="12">
        <f t="shared" si="0"/>
        <v>15750</v>
      </c>
      <c r="D12" s="12">
        <f t="shared" si="1"/>
        <v>1102.5</v>
      </c>
      <c r="E12" s="12">
        <f t="shared" si="2"/>
        <v>16852.5</v>
      </c>
      <c r="F12" s="23">
        <v>19025</v>
      </c>
    </row>
    <row r="13" spans="1:6" ht="23.25">
      <c r="A13" s="2" t="s">
        <v>15</v>
      </c>
      <c r="B13" s="12">
        <v>31500</v>
      </c>
      <c r="C13" s="12">
        <f t="shared" si="0"/>
        <v>15750</v>
      </c>
      <c r="D13" s="12">
        <f t="shared" si="1"/>
        <v>1102.5</v>
      </c>
      <c r="E13" s="12">
        <f t="shared" si="2"/>
        <v>16852.5</v>
      </c>
      <c r="F13" s="23">
        <v>19054</v>
      </c>
    </row>
    <row r="14" spans="1:6" ht="23.25">
      <c r="A14" s="2" t="s">
        <v>16</v>
      </c>
      <c r="B14" s="12">
        <v>31500</v>
      </c>
      <c r="C14" s="12">
        <f t="shared" si="0"/>
        <v>15750</v>
      </c>
      <c r="D14" s="12">
        <f t="shared" si="1"/>
        <v>1102.5</v>
      </c>
      <c r="E14" s="12">
        <f t="shared" si="2"/>
        <v>16852.5</v>
      </c>
      <c r="F14" s="23">
        <v>19085</v>
      </c>
    </row>
    <row r="15" spans="1:6" ht="23.25">
      <c r="A15" s="2" t="s">
        <v>17</v>
      </c>
      <c r="B15" s="12">
        <v>31500</v>
      </c>
      <c r="C15" s="12">
        <f t="shared" si="0"/>
        <v>15750</v>
      </c>
      <c r="D15" s="12">
        <f t="shared" si="1"/>
        <v>1102.5</v>
      </c>
      <c r="E15" s="12">
        <f t="shared" si="2"/>
        <v>16852.5</v>
      </c>
      <c r="F15" s="23">
        <v>19115</v>
      </c>
    </row>
    <row r="16" spans="1:6" ht="23.25">
      <c r="A16" s="2" t="s">
        <v>18</v>
      </c>
      <c r="B16" s="12">
        <v>37085</v>
      </c>
      <c r="C16" s="12">
        <f t="shared" si="0"/>
        <v>18542.5</v>
      </c>
      <c r="D16" s="12">
        <f t="shared" si="1"/>
        <v>1297.9750000000001</v>
      </c>
      <c r="E16" s="12">
        <f t="shared" si="2"/>
        <v>19840.475</v>
      </c>
      <c r="F16" s="23">
        <v>19146</v>
      </c>
    </row>
    <row r="17" spans="1:6" ht="23.25">
      <c r="A17" s="2" t="s">
        <v>19</v>
      </c>
      <c r="B17" s="12">
        <v>36504</v>
      </c>
      <c r="C17" s="12">
        <f t="shared" si="0"/>
        <v>18252</v>
      </c>
      <c r="D17" s="12">
        <f t="shared" si="1"/>
        <v>1277.64</v>
      </c>
      <c r="E17" s="12">
        <f t="shared" si="2"/>
        <v>19529.64</v>
      </c>
      <c r="F17" s="23">
        <v>19176</v>
      </c>
    </row>
    <row r="18" spans="1:6" ht="23.25">
      <c r="A18" s="2" t="s">
        <v>20</v>
      </c>
      <c r="B18" s="12">
        <v>34031</v>
      </c>
      <c r="C18" s="12">
        <f t="shared" si="0"/>
        <v>17015.5</v>
      </c>
      <c r="D18" s="12">
        <f t="shared" si="1"/>
        <v>1191.085</v>
      </c>
      <c r="E18" s="12">
        <f t="shared" si="2"/>
        <v>18206.585</v>
      </c>
      <c r="F18" s="23">
        <v>19207</v>
      </c>
    </row>
    <row r="19" spans="1:6" ht="23.25">
      <c r="A19" s="2" t="s">
        <v>21</v>
      </c>
      <c r="B19" s="12">
        <v>33030</v>
      </c>
      <c r="C19" s="12">
        <f t="shared" si="0"/>
        <v>16515</v>
      </c>
      <c r="D19" s="12">
        <f t="shared" si="1"/>
        <v>1156.0500000000002</v>
      </c>
      <c r="E19" s="12">
        <f t="shared" si="2"/>
        <v>17671.05</v>
      </c>
      <c r="F19" s="23">
        <v>19238</v>
      </c>
    </row>
    <row r="20" spans="1:6" ht="23.25">
      <c r="A20" s="2" t="s">
        <v>22</v>
      </c>
      <c r="B20" s="12">
        <v>30955</v>
      </c>
      <c r="C20" s="12">
        <f t="shared" si="0"/>
        <v>15477.5</v>
      </c>
      <c r="D20" s="12">
        <f t="shared" si="1"/>
        <v>1083.4250000000002</v>
      </c>
      <c r="E20" s="12">
        <f t="shared" si="2"/>
        <v>16560.925</v>
      </c>
      <c r="F20" s="23">
        <v>19268</v>
      </c>
    </row>
    <row r="21" spans="1:6" ht="23.25">
      <c r="A21" s="2" t="s">
        <v>23</v>
      </c>
      <c r="B21" s="12">
        <v>32911</v>
      </c>
      <c r="C21" s="12">
        <f t="shared" si="0"/>
        <v>16455.5</v>
      </c>
      <c r="D21" s="12">
        <f t="shared" si="1"/>
        <v>1151.8850000000002</v>
      </c>
      <c r="E21" s="12">
        <f t="shared" si="2"/>
        <v>17607.385000000002</v>
      </c>
      <c r="F21" s="23">
        <v>19299</v>
      </c>
    </row>
    <row r="22" spans="1:6" ht="23.25">
      <c r="A22" s="2" t="s">
        <v>7</v>
      </c>
      <c r="B22" s="12">
        <v>33222</v>
      </c>
      <c r="C22" s="12">
        <f t="shared" si="0"/>
        <v>16611</v>
      </c>
      <c r="D22" s="12">
        <f t="shared" si="1"/>
        <v>1162.7700000000002</v>
      </c>
      <c r="E22" s="12">
        <f t="shared" si="2"/>
        <v>17773.77</v>
      </c>
      <c r="F22" s="23">
        <v>19329</v>
      </c>
    </row>
    <row r="23" spans="1:6" ht="23.25">
      <c r="A23" s="2" t="s">
        <v>30</v>
      </c>
      <c r="B23" s="12">
        <v>34490</v>
      </c>
      <c r="C23" s="12">
        <f t="shared" si="0"/>
        <v>17245</v>
      </c>
      <c r="D23" s="12">
        <f t="shared" si="1"/>
        <v>1207.15</v>
      </c>
      <c r="E23" s="12">
        <f t="shared" si="2"/>
        <v>18452.15</v>
      </c>
      <c r="F23" s="23">
        <v>19360</v>
      </c>
    </row>
    <row r="24" spans="1:6" ht="23.25">
      <c r="A24" s="2" t="s">
        <v>27</v>
      </c>
      <c r="B24" s="12">
        <v>35080</v>
      </c>
      <c r="C24" s="12">
        <f t="shared" si="0"/>
        <v>17540</v>
      </c>
      <c r="D24" s="12">
        <f t="shared" si="1"/>
        <v>1227.8000000000002</v>
      </c>
      <c r="E24" s="12">
        <f t="shared" si="2"/>
        <v>18767.8</v>
      </c>
      <c r="F24" s="23">
        <v>19391</v>
      </c>
    </row>
    <row r="25" spans="1:6" ht="23.25">
      <c r="A25" s="2" t="s">
        <v>28</v>
      </c>
      <c r="B25" s="12">
        <v>32537</v>
      </c>
      <c r="C25" s="12">
        <f t="shared" si="0"/>
        <v>16268.5</v>
      </c>
      <c r="D25" s="12">
        <f t="shared" si="1"/>
        <v>1138.795</v>
      </c>
      <c r="E25" s="12">
        <f t="shared" si="2"/>
        <v>17407.295</v>
      </c>
      <c r="F25" s="23">
        <v>19419</v>
      </c>
    </row>
    <row r="26" spans="1:6" ht="23.25">
      <c r="A26" s="2" t="s">
        <v>29</v>
      </c>
      <c r="B26" s="12">
        <v>34650</v>
      </c>
      <c r="C26" s="12">
        <f t="shared" si="0"/>
        <v>17325</v>
      </c>
      <c r="D26" s="12">
        <f t="shared" si="1"/>
        <v>1212.7500000000002</v>
      </c>
      <c r="E26" s="12">
        <f t="shared" si="2"/>
        <v>18537.75</v>
      </c>
      <c r="F26" s="23">
        <v>19450</v>
      </c>
    </row>
    <row r="27" spans="1:6" ht="23.25">
      <c r="A27" s="2" t="s">
        <v>8</v>
      </c>
      <c r="B27" s="12">
        <v>35750</v>
      </c>
      <c r="C27" s="12">
        <f t="shared" si="0"/>
        <v>17875</v>
      </c>
      <c r="D27" s="12">
        <f t="shared" si="1"/>
        <v>1251.2500000000002</v>
      </c>
      <c r="E27" s="12">
        <f t="shared" si="2"/>
        <v>19126.25</v>
      </c>
      <c r="F27" s="23">
        <v>19480</v>
      </c>
    </row>
    <row r="28" spans="1:6" ht="23.25">
      <c r="A28" s="2" t="s">
        <v>33</v>
      </c>
      <c r="B28" s="12">
        <v>39350</v>
      </c>
      <c r="C28" s="12">
        <f t="shared" si="0"/>
        <v>19675</v>
      </c>
      <c r="D28" s="12">
        <f t="shared" si="1"/>
        <v>1377.2500000000002</v>
      </c>
      <c r="E28" s="12">
        <f t="shared" si="2"/>
        <v>21052.25</v>
      </c>
      <c r="F28" s="23">
        <v>19511</v>
      </c>
    </row>
    <row r="29" spans="1:6" ht="23.25">
      <c r="A29" s="2" t="s">
        <v>56</v>
      </c>
      <c r="B29" s="12">
        <f>ประปาแม่แตง!B28</f>
        <v>37450</v>
      </c>
      <c r="C29" s="12">
        <f t="shared" si="0"/>
        <v>18725</v>
      </c>
      <c r="D29" s="12">
        <f t="shared" si="1"/>
        <v>1310.7500000000002</v>
      </c>
      <c r="E29" s="12">
        <f>C29+D29</f>
        <v>20035.75</v>
      </c>
      <c r="F29" s="23">
        <v>19541</v>
      </c>
    </row>
    <row r="30" spans="1:6" ht="23.25">
      <c r="A30" s="2" t="s">
        <v>65</v>
      </c>
      <c r="B30" s="12">
        <f>ประปาแม่แตง!B29</f>
        <v>31857</v>
      </c>
      <c r="C30" s="12">
        <f t="shared" si="0"/>
        <v>15928.5</v>
      </c>
      <c r="D30" s="12">
        <f t="shared" si="1"/>
        <v>1114.9950000000001</v>
      </c>
      <c r="E30" s="12">
        <f>C30+D30</f>
        <v>17043.495</v>
      </c>
      <c r="F30" s="23">
        <v>19572</v>
      </c>
    </row>
    <row r="31" spans="1:6" ht="23.25">
      <c r="A31" s="2" t="s">
        <v>66</v>
      </c>
      <c r="B31" s="12">
        <f>ประปาแม่แตง!B30</f>
        <v>30874</v>
      </c>
      <c r="C31" s="12">
        <f t="shared" si="0"/>
        <v>15437</v>
      </c>
      <c r="D31" s="12">
        <f t="shared" si="1"/>
        <v>1080.5900000000001</v>
      </c>
      <c r="E31" s="12">
        <f>C31+D31</f>
        <v>16517.59</v>
      </c>
      <c r="F31" s="23">
        <v>19603</v>
      </c>
    </row>
    <row r="32" spans="1:6" ht="23.25">
      <c r="A32" s="2" t="s">
        <v>67</v>
      </c>
      <c r="B32" s="12">
        <f>ประปาแม่แตง!B31</f>
        <v>31120</v>
      </c>
      <c r="C32" s="12">
        <f aca="true" t="shared" si="3" ref="C32:C37">B32/2</f>
        <v>15560</v>
      </c>
      <c r="D32" s="12">
        <f aca="true" t="shared" si="4" ref="D32:D37">C32*7%</f>
        <v>1089.2</v>
      </c>
      <c r="E32" s="12">
        <f aca="true" t="shared" si="5" ref="E32:E37">C32+D32</f>
        <v>16649.2</v>
      </c>
      <c r="F32" s="23">
        <v>19633</v>
      </c>
    </row>
    <row r="33" spans="1:6" ht="23.25">
      <c r="A33" s="2" t="s">
        <v>70</v>
      </c>
      <c r="B33" s="12">
        <f>ประปาแม่แตง!B32</f>
        <v>33132</v>
      </c>
      <c r="C33" s="12">
        <f t="shared" si="3"/>
        <v>16566</v>
      </c>
      <c r="D33" s="12">
        <f t="shared" si="4"/>
        <v>1159.6200000000001</v>
      </c>
      <c r="E33" s="12">
        <f t="shared" si="5"/>
        <v>17725.62</v>
      </c>
      <c r="F33" s="23">
        <v>19664</v>
      </c>
    </row>
    <row r="34" spans="1:6" ht="23.25">
      <c r="A34" s="2" t="s">
        <v>71</v>
      </c>
      <c r="B34" s="12">
        <f>ประปาแม่แตง!B33</f>
        <v>34352</v>
      </c>
      <c r="C34" s="12">
        <f t="shared" si="3"/>
        <v>17176</v>
      </c>
      <c r="D34" s="12">
        <f t="shared" si="4"/>
        <v>1202.3200000000002</v>
      </c>
      <c r="E34" s="12">
        <f t="shared" si="5"/>
        <v>18378.32</v>
      </c>
      <c r="F34" s="23">
        <v>19694</v>
      </c>
    </row>
    <row r="35" spans="1:6" ht="23.25">
      <c r="A35" s="2" t="s">
        <v>72</v>
      </c>
      <c r="B35" s="12">
        <f>ประปาแม่แตง!B34</f>
        <v>34231</v>
      </c>
      <c r="C35" s="12">
        <f t="shared" si="3"/>
        <v>17115.5</v>
      </c>
      <c r="D35" s="12">
        <f t="shared" si="4"/>
        <v>1198.085</v>
      </c>
      <c r="E35" s="12">
        <f t="shared" si="5"/>
        <v>18313.585</v>
      </c>
      <c r="F35" s="23">
        <v>19725</v>
      </c>
    </row>
    <row r="36" spans="1:6" ht="23.25">
      <c r="A36" s="2" t="s">
        <v>73</v>
      </c>
      <c r="B36" s="12">
        <f>ประปาแม่แตง!B35</f>
        <v>37179</v>
      </c>
      <c r="C36" s="12">
        <f t="shared" si="3"/>
        <v>18589.5</v>
      </c>
      <c r="D36" s="12">
        <f t="shared" si="4"/>
        <v>1301.265</v>
      </c>
      <c r="E36" s="12">
        <f t="shared" si="5"/>
        <v>19890.765</v>
      </c>
      <c r="F36" s="23">
        <v>19756</v>
      </c>
    </row>
    <row r="37" spans="1:6" ht="23.25">
      <c r="A37" s="2" t="s">
        <v>74</v>
      </c>
      <c r="B37" s="12">
        <f>ประปาแม่แตง!B36</f>
        <v>35322</v>
      </c>
      <c r="C37" s="12">
        <f t="shared" si="3"/>
        <v>17661</v>
      </c>
      <c r="D37" s="12">
        <f t="shared" si="4"/>
        <v>1236.2700000000002</v>
      </c>
      <c r="E37" s="12">
        <f t="shared" si="5"/>
        <v>18897.27</v>
      </c>
      <c r="F37" s="23">
        <v>19784</v>
      </c>
    </row>
    <row r="38" spans="1:6" ht="23.25">
      <c r="A38" s="2" t="s">
        <v>75</v>
      </c>
      <c r="B38" s="12">
        <f>ประปาแม่แตง!B37</f>
        <v>37122</v>
      </c>
      <c r="C38" s="12">
        <f aca="true" t="shared" si="6" ref="C38:C43">B38/2</f>
        <v>18561</v>
      </c>
      <c r="D38" s="12">
        <f aca="true" t="shared" si="7" ref="D38:D43">C38*7%</f>
        <v>1299.2700000000002</v>
      </c>
      <c r="E38" s="12">
        <f aca="true" t="shared" si="8" ref="E38:E43">C38+D38</f>
        <v>19860.27</v>
      </c>
      <c r="F38" s="23">
        <v>19815</v>
      </c>
    </row>
    <row r="39" spans="1:6" ht="23.25">
      <c r="A39" s="2" t="s">
        <v>76</v>
      </c>
      <c r="B39" s="12">
        <f>ประปาแม่แตง!B38</f>
        <v>37592</v>
      </c>
      <c r="C39" s="12">
        <f t="shared" si="6"/>
        <v>18796</v>
      </c>
      <c r="D39" s="12">
        <f t="shared" si="7"/>
        <v>1315.72</v>
      </c>
      <c r="E39" s="12">
        <f t="shared" si="8"/>
        <v>20111.72</v>
      </c>
      <c r="F39" s="23">
        <v>19845</v>
      </c>
    </row>
    <row r="40" spans="1:6" ht="23.25">
      <c r="A40" s="2" t="s">
        <v>77</v>
      </c>
      <c r="B40" s="12">
        <f>ประปาแม่แตง!B39</f>
        <v>37952</v>
      </c>
      <c r="C40" s="12">
        <f t="shared" si="6"/>
        <v>18976</v>
      </c>
      <c r="D40" s="12">
        <f t="shared" si="7"/>
        <v>1328.3200000000002</v>
      </c>
      <c r="E40" s="12">
        <f t="shared" si="8"/>
        <v>20304.32</v>
      </c>
      <c r="F40" s="23">
        <v>19876</v>
      </c>
    </row>
    <row r="41" spans="1:6" ht="23.25">
      <c r="A41" s="2" t="s">
        <v>78</v>
      </c>
      <c r="B41" s="12">
        <f>ประปาแม่แตง!B40</f>
        <v>36325</v>
      </c>
      <c r="C41" s="12">
        <f t="shared" si="6"/>
        <v>18162.5</v>
      </c>
      <c r="D41" s="12">
        <f t="shared" si="7"/>
        <v>1271.3750000000002</v>
      </c>
      <c r="E41" s="12">
        <f t="shared" si="8"/>
        <v>19433.875</v>
      </c>
      <c r="F41" s="23">
        <v>19906</v>
      </c>
    </row>
    <row r="42" spans="1:6" ht="23.25">
      <c r="A42" s="2" t="s">
        <v>79</v>
      </c>
      <c r="B42" s="12">
        <f>ประปาแม่แตง!B41</f>
        <v>36425</v>
      </c>
      <c r="C42" s="12">
        <f t="shared" si="6"/>
        <v>18212.5</v>
      </c>
      <c r="D42" s="12">
        <f t="shared" si="7"/>
        <v>1274.8750000000002</v>
      </c>
      <c r="E42" s="12">
        <f t="shared" si="8"/>
        <v>19487.375</v>
      </c>
      <c r="F42" s="23">
        <v>19937</v>
      </c>
    </row>
    <row r="43" spans="1:6" ht="23.25">
      <c r="A43" s="2" t="s">
        <v>69</v>
      </c>
      <c r="B43" s="12">
        <f>ประปาแม่แตง!B42</f>
        <v>38594</v>
      </c>
      <c r="C43" s="12">
        <f t="shared" si="6"/>
        <v>19297</v>
      </c>
      <c r="D43" s="12">
        <f t="shared" si="7"/>
        <v>1350.7900000000002</v>
      </c>
      <c r="E43" s="12">
        <f t="shared" si="8"/>
        <v>20647.79</v>
      </c>
      <c r="F43" s="23">
        <v>19968</v>
      </c>
    </row>
    <row r="44" spans="1:6" ht="23.25">
      <c r="A44" s="2" t="s">
        <v>81</v>
      </c>
      <c r="B44" s="12">
        <f>ประปาแม่แตง!B43</f>
        <v>37213</v>
      </c>
      <c r="C44" s="12">
        <f aca="true" t="shared" si="9" ref="C44:C54">B44/2</f>
        <v>18606.5</v>
      </c>
      <c r="D44" s="12">
        <f aca="true" t="shared" si="10" ref="D44:D54">C44*7%</f>
        <v>1302.4550000000002</v>
      </c>
      <c r="E44" s="12">
        <f aca="true" t="shared" si="11" ref="E44:E50">C44+D44</f>
        <v>19908.955</v>
      </c>
      <c r="F44" s="23">
        <v>19998</v>
      </c>
    </row>
    <row r="45" spans="1:6" ht="23.25">
      <c r="A45" s="2" t="s">
        <v>86</v>
      </c>
      <c r="B45" s="12">
        <f>ประปาแม่แตง!B44</f>
        <v>38105</v>
      </c>
      <c r="C45" s="12">
        <f t="shared" si="9"/>
        <v>19052.5</v>
      </c>
      <c r="D45" s="12">
        <f t="shared" si="10"/>
        <v>1333.6750000000002</v>
      </c>
      <c r="E45" s="12">
        <f t="shared" si="11"/>
        <v>20386.175</v>
      </c>
      <c r="F45" s="23">
        <v>20029</v>
      </c>
    </row>
    <row r="46" spans="1:6" ht="23.25">
      <c r="A46" s="2" t="s">
        <v>87</v>
      </c>
      <c r="B46" s="12">
        <f>ประปาแม่แตง!B45</f>
        <v>38428</v>
      </c>
      <c r="C46" s="12">
        <f t="shared" si="9"/>
        <v>19214</v>
      </c>
      <c r="D46" s="12">
        <f t="shared" si="10"/>
        <v>1344.98</v>
      </c>
      <c r="E46" s="12">
        <f t="shared" si="11"/>
        <v>20558.98</v>
      </c>
      <c r="F46" s="23">
        <v>20059</v>
      </c>
    </row>
    <row r="47" spans="1:6" ht="23.25">
      <c r="A47" s="2" t="s">
        <v>88</v>
      </c>
      <c r="B47" s="12">
        <f>ประปาแม่แตง!B46</f>
        <v>38864</v>
      </c>
      <c r="C47" s="12">
        <f t="shared" si="9"/>
        <v>19432</v>
      </c>
      <c r="D47" s="12">
        <f t="shared" si="10"/>
        <v>1360.2400000000002</v>
      </c>
      <c r="E47" s="12">
        <f t="shared" si="11"/>
        <v>20792.24</v>
      </c>
      <c r="F47" s="23">
        <v>20090</v>
      </c>
    </row>
    <row r="48" spans="1:6" ht="23.25">
      <c r="A48" s="2" t="s">
        <v>82</v>
      </c>
      <c r="B48" s="12">
        <f>ประปาแม่แตง!B47</f>
        <v>39020</v>
      </c>
      <c r="C48" s="12">
        <f t="shared" si="9"/>
        <v>19510</v>
      </c>
      <c r="D48" s="12">
        <f t="shared" si="10"/>
        <v>1365.7</v>
      </c>
      <c r="E48" s="12">
        <f t="shared" si="11"/>
        <v>20875.7</v>
      </c>
      <c r="F48" s="23">
        <v>20121</v>
      </c>
    </row>
    <row r="49" spans="1:6" ht="23.25">
      <c r="A49" s="2" t="s">
        <v>93</v>
      </c>
      <c r="B49" s="12">
        <f>ประปาแม่แตง!B48</f>
        <v>38720</v>
      </c>
      <c r="C49" s="12">
        <f t="shared" si="9"/>
        <v>19360</v>
      </c>
      <c r="D49" s="12">
        <f t="shared" si="10"/>
        <v>1355.2</v>
      </c>
      <c r="E49" s="12">
        <f t="shared" si="11"/>
        <v>20715.2</v>
      </c>
      <c r="F49" s="23">
        <v>20149</v>
      </c>
    </row>
    <row r="50" spans="1:6" ht="23.25">
      <c r="A50" s="2" t="s">
        <v>83</v>
      </c>
      <c r="B50" s="12">
        <f>ประปาแม่แตง!B49</f>
        <v>36401</v>
      </c>
      <c r="C50" s="12">
        <f t="shared" si="9"/>
        <v>18200.5</v>
      </c>
      <c r="D50" s="12">
        <f t="shared" si="10"/>
        <v>1274.035</v>
      </c>
      <c r="E50" s="12">
        <f t="shared" si="11"/>
        <v>19474.535</v>
      </c>
      <c r="F50" s="23">
        <v>20180</v>
      </c>
    </row>
    <row r="51" spans="1:6" ht="23.25">
      <c r="A51" s="2" t="s">
        <v>84</v>
      </c>
      <c r="B51" s="12">
        <f>ประปาแม่แตง!B50</f>
        <v>42658</v>
      </c>
      <c r="C51" s="12">
        <f t="shared" si="9"/>
        <v>21329</v>
      </c>
      <c r="D51" s="12">
        <f t="shared" si="10"/>
        <v>1493.0300000000002</v>
      </c>
      <c r="E51" s="12">
        <f>C51+D51</f>
        <v>22822.03</v>
      </c>
      <c r="F51" s="23">
        <v>20210</v>
      </c>
    </row>
    <row r="52" spans="1:6" ht="23.25">
      <c r="A52" s="2" t="s">
        <v>85</v>
      </c>
      <c r="B52" s="12">
        <f>ประปาแม่แตง!B51</f>
        <v>44357</v>
      </c>
      <c r="C52" s="12">
        <f t="shared" si="9"/>
        <v>22178.5</v>
      </c>
      <c r="D52" s="12">
        <f t="shared" si="10"/>
        <v>1552.4950000000001</v>
      </c>
      <c r="E52" s="12">
        <f>C52+D52</f>
        <v>23730.995</v>
      </c>
      <c r="F52" s="23">
        <v>20241</v>
      </c>
    </row>
    <row r="53" spans="1:6" ht="23.25">
      <c r="A53" s="2" t="s">
        <v>89</v>
      </c>
      <c r="B53" s="12">
        <f>ประปาแม่แตง!B52</f>
        <v>38376</v>
      </c>
      <c r="C53" s="12">
        <f t="shared" si="9"/>
        <v>19188</v>
      </c>
      <c r="D53" s="12">
        <f t="shared" si="10"/>
        <v>1343.16</v>
      </c>
      <c r="E53" s="12">
        <f>C53+D53</f>
        <v>20531.16</v>
      </c>
      <c r="F53" s="23">
        <v>20271</v>
      </c>
    </row>
    <row r="54" spans="1:6" ht="23.25">
      <c r="A54" s="2" t="s">
        <v>90</v>
      </c>
      <c r="B54" s="12">
        <f>ประปาแม่แตง!B53</f>
        <v>36484</v>
      </c>
      <c r="C54" s="12">
        <f t="shared" si="9"/>
        <v>18242</v>
      </c>
      <c r="D54" s="12">
        <f t="shared" si="10"/>
        <v>1276.94</v>
      </c>
      <c r="E54" s="12">
        <f>C54+D54</f>
        <v>19518.94</v>
      </c>
      <c r="F54" s="23">
        <v>20302</v>
      </c>
    </row>
    <row r="55" spans="1:6" ht="23.25">
      <c r="A55" s="2" t="s">
        <v>91</v>
      </c>
      <c r="B55" s="12"/>
      <c r="C55" s="12"/>
      <c r="D55" s="12"/>
      <c r="E55" s="12"/>
      <c r="F55" s="23"/>
    </row>
    <row r="56" spans="1:6" ht="23.25">
      <c r="A56" s="2" t="s">
        <v>92</v>
      </c>
      <c r="B56" s="12"/>
      <c r="C56" s="12"/>
      <c r="D56" s="12"/>
      <c r="E56" s="12"/>
      <c r="F56" s="23"/>
    </row>
  </sheetData>
  <sheetProtection/>
  <mergeCells count="5">
    <mergeCell ref="A3:E3"/>
    <mergeCell ref="A1:E1"/>
    <mergeCell ref="A2:E2"/>
    <mergeCell ref="C4:F4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F56"/>
  <sheetViews>
    <sheetView zoomScalePageLayoutView="0" workbookViewId="0" topLeftCell="A1">
      <selection activeCell="B45" sqref="B45:F54"/>
    </sheetView>
  </sheetViews>
  <sheetFormatPr defaultColWidth="9.140625" defaultRowHeight="12.75"/>
  <cols>
    <col min="1" max="2" width="15.140625" style="1" customWidth="1"/>
    <col min="3" max="5" width="13.8515625" style="1" customWidth="1"/>
    <col min="6" max="6" width="14.00390625" style="1" customWidth="1"/>
    <col min="7" max="16384" width="9.140625" style="1" customWidth="1"/>
  </cols>
  <sheetData>
    <row r="1" spans="1:5" ht="23.25">
      <c r="A1" s="48" t="s">
        <v>36</v>
      </c>
      <c r="B1" s="48"/>
      <c r="C1" s="48"/>
      <c r="D1" s="48"/>
      <c r="E1" s="48"/>
    </row>
    <row r="2" spans="1:5" ht="23.25">
      <c r="A2" s="48" t="s">
        <v>37</v>
      </c>
      <c r="B2" s="48"/>
      <c r="C2" s="48"/>
      <c r="D2" s="48"/>
      <c r="E2" s="48"/>
    </row>
    <row r="3" spans="1:5" ht="23.25">
      <c r="A3" s="47" t="s">
        <v>51</v>
      </c>
      <c r="B3" s="47"/>
      <c r="C3" s="51"/>
      <c r="D3" s="51"/>
      <c r="E3" s="51"/>
    </row>
    <row r="4" spans="1:6" ht="23.25">
      <c r="A4" s="49" t="s">
        <v>0</v>
      </c>
      <c r="B4" s="8" t="s">
        <v>35</v>
      </c>
      <c r="C4" s="53" t="s">
        <v>39</v>
      </c>
      <c r="D4" s="52"/>
      <c r="E4" s="52"/>
      <c r="F4" s="54"/>
    </row>
    <row r="5" spans="1:6" ht="23.25">
      <c r="A5" s="50"/>
      <c r="B5" s="9" t="s">
        <v>38</v>
      </c>
      <c r="C5" s="2" t="s">
        <v>40</v>
      </c>
      <c r="D5" s="2" t="s">
        <v>41</v>
      </c>
      <c r="E5" s="2" t="s">
        <v>42</v>
      </c>
      <c r="F5" s="2" t="s">
        <v>64</v>
      </c>
    </row>
    <row r="6" spans="1:6" ht="23.25">
      <c r="A6" s="2" t="s">
        <v>9</v>
      </c>
      <c r="B6" s="3">
        <v>500</v>
      </c>
      <c r="C6" s="12">
        <f aca="true" t="shared" si="0" ref="C6:C31">B6/2</f>
        <v>250</v>
      </c>
      <c r="D6" s="12">
        <f aca="true" t="shared" si="1" ref="D6:D31">C6*7%</f>
        <v>17.5</v>
      </c>
      <c r="E6" s="12">
        <f aca="true" t="shared" si="2" ref="E6:E28">C6+D6</f>
        <v>267.5</v>
      </c>
      <c r="F6" s="23">
        <v>18841</v>
      </c>
    </row>
    <row r="7" spans="1:6" ht="23.25">
      <c r="A7" s="2" t="s">
        <v>10</v>
      </c>
      <c r="B7" s="3">
        <v>500</v>
      </c>
      <c r="C7" s="12">
        <f t="shared" si="0"/>
        <v>250</v>
      </c>
      <c r="D7" s="12">
        <f t="shared" si="1"/>
        <v>17.5</v>
      </c>
      <c r="E7" s="12">
        <f t="shared" si="2"/>
        <v>267.5</v>
      </c>
      <c r="F7" s="23">
        <v>18872</v>
      </c>
    </row>
    <row r="8" spans="1:6" ht="23.25">
      <c r="A8" s="2" t="s">
        <v>31</v>
      </c>
      <c r="B8" s="3">
        <v>500</v>
      </c>
      <c r="C8" s="12">
        <f t="shared" si="0"/>
        <v>250</v>
      </c>
      <c r="D8" s="12">
        <f t="shared" si="1"/>
        <v>17.5</v>
      </c>
      <c r="E8" s="12">
        <f t="shared" si="2"/>
        <v>267.5</v>
      </c>
      <c r="F8" s="23">
        <v>18902</v>
      </c>
    </row>
    <row r="9" spans="1:6" ht="23.25">
      <c r="A9" s="2" t="s">
        <v>32</v>
      </c>
      <c r="B9" s="3">
        <v>500</v>
      </c>
      <c r="C9" s="12">
        <f t="shared" si="0"/>
        <v>250</v>
      </c>
      <c r="D9" s="12">
        <f t="shared" si="1"/>
        <v>17.5</v>
      </c>
      <c r="E9" s="12">
        <f t="shared" si="2"/>
        <v>267.5</v>
      </c>
      <c r="F9" s="23">
        <v>18933</v>
      </c>
    </row>
    <row r="10" spans="1:6" ht="23.25">
      <c r="A10" s="2" t="s">
        <v>13</v>
      </c>
      <c r="B10" s="3">
        <v>500</v>
      </c>
      <c r="C10" s="12">
        <f t="shared" si="0"/>
        <v>250</v>
      </c>
      <c r="D10" s="12">
        <f t="shared" si="1"/>
        <v>17.5</v>
      </c>
      <c r="E10" s="12">
        <f t="shared" si="2"/>
        <v>267.5</v>
      </c>
      <c r="F10" s="23">
        <v>18963</v>
      </c>
    </row>
    <row r="11" spans="1:6" ht="23.25">
      <c r="A11" s="2" t="s">
        <v>14</v>
      </c>
      <c r="B11" s="3">
        <v>500</v>
      </c>
      <c r="C11" s="12">
        <f t="shared" si="0"/>
        <v>250</v>
      </c>
      <c r="D11" s="12">
        <f t="shared" si="1"/>
        <v>17.5</v>
      </c>
      <c r="E11" s="12">
        <f t="shared" si="2"/>
        <v>267.5</v>
      </c>
      <c r="F11" s="23">
        <v>18994</v>
      </c>
    </row>
    <row r="12" spans="1:6" ht="23.25">
      <c r="A12" s="2" t="s">
        <v>26</v>
      </c>
      <c r="B12" s="3">
        <v>500</v>
      </c>
      <c r="C12" s="12">
        <f t="shared" si="0"/>
        <v>250</v>
      </c>
      <c r="D12" s="12">
        <f t="shared" si="1"/>
        <v>17.5</v>
      </c>
      <c r="E12" s="12">
        <f t="shared" si="2"/>
        <v>267.5</v>
      </c>
      <c r="F12" s="23">
        <v>19025</v>
      </c>
    </row>
    <row r="13" spans="1:6" ht="23.25">
      <c r="A13" s="2" t="s">
        <v>15</v>
      </c>
      <c r="B13" s="3">
        <v>500</v>
      </c>
      <c r="C13" s="12">
        <f t="shared" si="0"/>
        <v>250</v>
      </c>
      <c r="D13" s="12">
        <f t="shared" si="1"/>
        <v>17.5</v>
      </c>
      <c r="E13" s="12">
        <f t="shared" si="2"/>
        <v>267.5</v>
      </c>
      <c r="F13" s="23">
        <v>19054</v>
      </c>
    </row>
    <row r="14" spans="1:6" ht="23.25">
      <c r="A14" s="2" t="s">
        <v>16</v>
      </c>
      <c r="B14" s="3">
        <v>500</v>
      </c>
      <c r="C14" s="12">
        <f t="shared" si="0"/>
        <v>250</v>
      </c>
      <c r="D14" s="12">
        <f t="shared" si="1"/>
        <v>17.5</v>
      </c>
      <c r="E14" s="12">
        <f t="shared" si="2"/>
        <v>267.5</v>
      </c>
      <c r="F14" s="23">
        <v>19085</v>
      </c>
    </row>
    <row r="15" spans="1:6" ht="23.25">
      <c r="A15" s="2" t="s">
        <v>17</v>
      </c>
      <c r="B15" s="3">
        <v>500</v>
      </c>
      <c r="C15" s="12">
        <f t="shared" si="0"/>
        <v>250</v>
      </c>
      <c r="D15" s="12">
        <f t="shared" si="1"/>
        <v>17.5</v>
      </c>
      <c r="E15" s="12">
        <f t="shared" si="2"/>
        <v>267.5</v>
      </c>
      <c r="F15" s="23">
        <v>19115</v>
      </c>
    </row>
    <row r="16" spans="1:6" ht="23.25">
      <c r="A16" s="2" t="s">
        <v>18</v>
      </c>
      <c r="B16" s="3">
        <v>500</v>
      </c>
      <c r="C16" s="12">
        <f t="shared" si="0"/>
        <v>250</v>
      </c>
      <c r="D16" s="12">
        <f t="shared" si="1"/>
        <v>17.5</v>
      </c>
      <c r="E16" s="12">
        <f t="shared" si="2"/>
        <v>267.5</v>
      </c>
      <c r="F16" s="23">
        <v>19146</v>
      </c>
    </row>
    <row r="17" spans="1:6" ht="23.25">
      <c r="A17" s="2" t="s">
        <v>19</v>
      </c>
      <c r="B17" s="3">
        <v>500</v>
      </c>
      <c r="C17" s="12">
        <f t="shared" si="0"/>
        <v>250</v>
      </c>
      <c r="D17" s="12">
        <f t="shared" si="1"/>
        <v>17.5</v>
      </c>
      <c r="E17" s="12">
        <f t="shared" si="2"/>
        <v>267.5</v>
      </c>
      <c r="F17" s="23">
        <v>19176</v>
      </c>
    </row>
    <row r="18" spans="1:6" ht="23.25">
      <c r="A18" s="2" t="s">
        <v>20</v>
      </c>
      <c r="B18" s="3">
        <v>500</v>
      </c>
      <c r="C18" s="12">
        <f t="shared" si="0"/>
        <v>250</v>
      </c>
      <c r="D18" s="12">
        <f t="shared" si="1"/>
        <v>17.5</v>
      </c>
      <c r="E18" s="12">
        <f t="shared" si="2"/>
        <v>267.5</v>
      </c>
      <c r="F18" s="23">
        <v>19207</v>
      </c>
    </row>
    <row r="19" spans="1:6" ht="23.25">
      <c r="A19" s="2" t="s">
        <v>21</v>
      </c>
      <c r="B19" s="3">
        <v>500</v>
      </c>
      <c r="C19" s="12">
        <f t="shared" si="0"/>
        <v>250</v>
      </c>
      <c r="D19" s="12">
        <f t="shared" si="1"/>
        <v>17.5</v>
      </c>
      <c r="E19" s="12">
        <f t="shared" si="2"/>
        <v>267.5</v>
      </c>
      <c r="F19" s="23">
        <v>19238</v>
      </c>
    </row>
    <row r="20" spans="1:6" ht="23.25">
      <c r="A20" s="2" t="s">
        <v>22</v>
      </c>
      <c r="B20" s="3">
        <v>500</v>
      </c>
      <c r="C20" s="12">
        <f t="shared" si="0"/>
        <v>250</v>
      </c>
      <c r="D20" s="12">
        <f t="shared" si="1"/>
        <v>17.5</v>
      </c>
      <c r="E20" s="12">
        <f t="shared" si="2"/>
        <v>267.5</v>
      </c>
      <c r="F20" s="23">
        <v>19268</v>
      </c>
    </row>
    <row r="21" spans="1:6" ht="23.25">
      <c r="A21" s="2" t="s">
        <v>23</v>
      </c>
      <c r="B21" s="3">
        <v>500</v>
      </c>
      <c r="C21" s="12">
        <f t="shared" si="0"/>
        <v>250</v>
      </c>
      <c r="D21" s="12">
        <f t="shared" si="1"/>
        <v>17.5</v>
      </c>
      <c r="E21" s="12">
        <f t="shared" si="2"/>
        <v>267.5</v>
      </c>
      <c r="F21" s="23">
        <v>19299</v>
      </c>
    </row>
    <row r="22" spans="1:6" ht="23.25">
      <c r="A22" s="2" t="s">
        <v>7</v>
      </c>
      <c r="B22" s="3">
        <v>500</v>
      </c>
      <c r="C22" s="12">
        <f t="shared" si="0"/>
        <v>250</v>
      </c>
      <c r="D22" s="12">
        <f t="shared" si="1"/>
        <v>17.5</v>
      </c>
      <c r="E22" s="12">
        <f t="shared" si="2"/>
        <v>267.5</v>
      </c>
      <c r="F22" s="23">
        <v>19329</v>
      </c>
    </row>
    <row r="23" spans="1:6" ht="23.25">
      <c r="A23" s="2" t="s">
        <v>30</v>
      </c>
      <c r="B23" s="3">
        <v>500</v>
      </c>
      <c r="C23" s="12">
        <f t="shared" si="0"/>
        <v>250</v>
      </c>
      <c r="D23" s="12">
        <f t="shared" si="1"/>
        <v>17.5</v>
      </c>
      <c r="E23" s="12">
        <f t="shared" si="2"/>
        <v>267.5</v>
      </c>
      <c r="F23" s="23">
        <v>19360</v>
      </c>
    </row>
    <row r="24" spans="1:6" ht="23.25">
      <c r="A24" s="2" t="s">
        <v>27</v>
      </c>
      <c r="B24" s="3">
        <v>500</v>
      </c>
      <c r="C24" s="12">
        <f t="shared" si="0"/>
        <v>250</v>
      </c>
      <c r="D24" s="12">
        <f t="shared" si="1"/>
        <v>17.5</v>
      </c>
      <c r="E24" s="12">
        <f t="shared" si="2"/>
        <v>267.5</v>
      </c>
      <c r="F24" s="23">
        <v>19391</v>
      </c>
    </row>
    <row r="25" spans="1:6" ht="23.25">
      <c r="A25" s="2" t="s">
        <v>28</v>
      </c>
      <c r="B25" s="3">
        <v>500</v>
      </c>
      <c r="C25" s="12">
        <f t="shared" si="0"/>
        <v>250</v>
      </c>
      <c r="D25" s="12">
        <f t="shared" si="1"/>
        <v>17.5</v>
      </c>
      <c r="E25" s="12">
        <f t="shared" si="2"/>
        <v>267.5</v>
      </c>
      <c r="F25" s="23">
        <v>19419</v>
      </c>
    </row>
    <row r="26" spans="1:6" ht="23.25">
      <c r="A26" s="2" t="s">
        <v>29</v>
      </c>
      <c r="B26" s="3">
        <v>500</v>
      </c>
      <c r="C26" s="12">
        <f t="shared" si="0"/>
        <v>250</v>
      </c>
      <c r="D26" s="12">
        <f t="shared" si="1"/>
        <v>17.5</v>
      </c>
      <c r="E26" s="12">
        <f t="shared" si="2"/>
        <v>267.5</v>
      </c>
      <c r="F26" s="23">
        <v>19450</v>
      </c>
    </row>
    <row r="27" spans="1:6" ht="23.25">
      <c r="A27" s="2" t="s">
        <v>8</v>
      </c>
      <c r="B27" s="3">
        <v>500</v>
      </c>
      <c r="C27" s="12">
        <f t="shared" si="0"/>
        <v>250</v>
      </c>
      <c r="D27" s="12">
        <f t="shared" si="1"/>
        <v>17.5</v>
      </c>
      <c r="E27" s="12">
        <f t="shared" si="2"/>
        <v>267.5</v>
      </c>
      <c r="F27" s="23">
        <v>19480</v>
      </c>
    </row>
    <row r="28" spans="1:6" ht="23.25">
      <c r="A28" s="2" t="s">
        <v>33</v>
      </c>
      <c r="B28" s="3">
        <v>500</v>
      </c>
      <c r="C28" s="12">
        <f t="shared" si="0"/>
        <v>250</v>
      </c>
      <c r="D28" s="12">
        <f t="shared" si="1"/>
        <v>17.5</v>
      </c>
      <c r="E28" s="12">
        <f t="shared" si="2"/>
        <v>267.5</v>
      </c>
      <c r="F28" s="23">
        <v>19511</v>
      </c>
    </row>
    <row r="29" spans="1:6" ht="23.25">
      <c r="A29" s="2" t="s">
        <v>56</v>
      </c>
      <c r="B29" s="3">
        <f>'บ.ซี.เอส.พี'!B28</f>
        <v>500</v>
      </c>
      <c r="C29" s="12">
        <f t="shared" si="0"/>
        <v>250</v>
      </c>
      <c r="D29" s="12">
        <f t="shared" si="1"/>
        <v>17.5</v>
      </c>
      <c r="E29" s="12">
        <f>C29+D29</f>
        <v>267.5</v>
      </c>
      <c r="F29" s="23">
        <v>19541</v>
      </c>
    </row>
    <row r="30" spans="1:6" ht="23.25">
      <c r="A30" s="2" t="s">
        <v>65</v>
      </c>
      <c r="B30" s="3">
        <f>'บ.ซี.เอส.พี'!B29</f>
        <v>0</v>
      </c>
      <c r="C30" s="12">
        <f t="shared" si="0"/>
        <v>0</v>
      </c>
      <c r="D30" s="12">
        <f t="shared" si="1"/>
        <v>0</v>
      </c>
      <c r="E30" s="12">
        <f>C30+D30</f>
        <v>0</v>
      </c>
      <c r="F30" s="23">
        <v>19572</v>
      </c>
    </row>
    <row r="31" spans="1:6" ht="23.25">
      <c r="A31" s="2" t="s">
        <v>66</v>
      </c>
      <c r="B31" s="3">
        <f>'บ.ซี.เอส.พี'!B30</f>
        <v>0</v>
      </c>
      <c r="C31" s="12">
        <f t="shared" si="0"/>
        <v>0</v>
      </c>
      <c r="D31" s="12">
        <f t="shared" si="1"/>
        <v>0</v>
      </c>
      <c r="E31" s="12">
        <f>C31+D31</f>
        <v>0</v>
      </c>
      <c r="F31" s="23">
        <v>19603</v>
      </c>
    </row>
    <row r="32" spans="1:6" ht="23.25">
      <c r="A32" s="2" t="s">
        <v>67</v>
      </c>
      <c r="B32" s="3">
        <f>'บ.ซี.เอส.พี'!B31</f>
        <v>0</v>
      </c>
      <c r="C32" s="12">
        <f aca="true" t="shared" si="3" ref="C32:C37">B32/2</f>
        <v>0</v>
      </c>
      <c r="D32" s="12">
        <f aca="true" t="shared" si="4" ref="D32:D37">C32*7%</f>
        <v>0</v>
      </c>
      <c r="E32" s="12">
        <f aca="true" t="shared" si="5" ref="E32:E37">C32+D32</f>
        <v>0</v>
      </c>
      <c r="F32" s="23">
        <v>19633</v>
      </c>
    </row>
    <row r="33" spans="1:6" ht="23.25">
      <c r="A33" s="2" t="s">
        <v>70</v>
      </c>
      <c r="B33" s="3">
        <f>'บ.ซี.เอส.พี'!B32</f>
        <v>0</v>
      </c>
      <c r="C33" s="12">
        <f t="shared" si="3"/>
        <v>0</v>
      </c>
      <c r="D33" s="12">
        <f t="shared" si="4"/>
        <v>0</v>
      </c>
      <c r="E33" s="12">
        <f t="shared" si="5"/>
        <v>0</v>
      </c>
      <c r="F33" s="23">
        <v>19664</v>
      </c>
    </row>
    <row r="34" spans="1:6" ht="23.25">
      <c r="A34" s="2" t="s">
        <v>71</v>
      </c>
      <c r="B34" s="3">
        <f>'บ.ซี.เอส.พี'!B33</f>
        <v>0</v>
      </c>
      <c r="C34" s="12">
        <f t="shared" si="3"/>
        <v>0</v>
      </c>
      <c r="D34" s="12">
        <f t="shared" si="4"/>
        <v>0</v>
      </c>
      <c r="E34" s="12">
        <f t="shared" si="5"/>
        <v>0</v>
      </c>
      <c r="F34" s="23">
        <v>19694</v>
      </c>
    </row>
    <row r="35" spans="1:6" ht="23.25">
      <c r="A35" s="2" t="s">
        <v>72</v>
      </c>
      <c r="B35" s="3">
        <f>'บ.ซี.เอส.พี'!B34</f>
        <v>0</v>
      </c>
      <c r="C35" s="12">
        <f t="shared" si="3"/>
        <v>0</v>
      </c>
      <c r="D35" s="12">
        <f t="shared" si="4"/>
        <v>0</v>
      </c>
      <c r="E35" s="12">
        <f t="shared" si="5"/>
        <v>0</v>
      </c>
      <c r="F35" s="23">
        <v>19725</v>
      </c>
    </row>
    <row r="36" spans="1:6" ht="23.25">
      <c r="A36" s="2" t="s">
        <v>73</v>
      </c>
      <c r="B36" s="3">
        <f>'บ.ซี.เอส.พี'!B35</f>
        <v>0</v>
      </c>
      <c r="C36" s="12">
        <f t="shared" si="3"/>
        <v>0</v>
      </c>
      <c r="D36" s="12">
        <f t="shared" si="4"/>
        <v>0</v>
      </c>
      <c r="E36" s="12">
        <f t="shared" si="5"/>
        <v>0</v>
      </c>
      <c r="F36" s="23">
        <v>19756</v>
      </c>
    </row>
    <row r="37" spans="1:6" ht="23.25">
      <c r="A37" s="2" t="s">
        <v>74</v>
      </c>
      <c r="B37" s="3">
        <f>'บ.ซี.เอส.พี'!B36</f>
        <v>0</v>
      </c>
      <c r="C37" s="12">
        <f t="shared" si="3"/>
        <v>0</v>
      </c>
      <c r="D37" s="12">
        <f t="shared" si="4"/>
        <v>0</v>
      </c>
      <c r="E37" s="12">
        <f t="shared" si="5"/>
        <v>0</v>
      </c>
      <c r="F37" s="23">
        <v>19784</v>
      </c>
    </row>
    <row r="38" spans="1:6" ht="23.25">
      <c r="A38" s="2" t="s">
        <v>75</v>
      </c>
      <c r="B38" s="3">
        <f>'บ.ซี.เอส.พี'!B37</f>
        <v>0</v>
      </c>
      <c r="C38" s="12">
        <f aca="true" t="shared" si="6" ref="C38:C43">B38/2</f>
        <v>0</v>
      </c>
      <c r="D38" s="12">
        <f aca="true" t="shared" si="7" ref="D38:D43">C38*7%</f>
        <v>0</v>
      </c>
      <c r="E38" s="12">
        <f aca="true" t="shared" si="8" ref="E38:E43">C38+D38</f>
        <v>0</v>
      </c>
      <c r="F38" s="23">
        <v>19815</v>
      </c>
    </row>
    <row r="39" spans="1:6" ht="23.25">
      <c r="A39" s="2" t="s">
        <v>76</v>
      </c>
      <c r="B39" s="3">
        <f>'บ.ซี.เอส.พี'!B38</f>
        <v>0</v>
      </c>
      <c r="C39" s="12">
        <f t="shared" si="6"/>
        <v>0</v>
      </c>
      <c r="D39" s="12">
        <f t="shared" si="7"/>
        <v>0</v>
      </c>
      <c r="E39" s="12">
        <f t="shared" si="8"/>
        <v>0</v>
      </c>
      <c r="F39" s="23">
        <v>19845</v>
      </c>
    </row>
    <row r="40" spans="1:6" ht="23.25">
      <c r="A40" s="2" t="s">
        <v>77</v>
      </c>
      <c r="B40" s="3">
        <f>'บ.ซี.เอส.พี'!B39</f>
        <v>0</v>
      </c>
      <c r="C40" s="12">
        <f t="shared" si="6"/>
        <v>0</v>
      </c>
      <c r="D40" s="12">
        <f t="shared" si="7"/>
        <v>0</v>
      </c>
      <c r="E40" s="12">
        <f t="shared" si="8"/>
        <v>0</v>
      </c>
      <c r="F40" s="23">
        <v>19876</v>
      </c>
    </row>
    <row r="41" spans="1:6" ht="23.25">
      <c r="A41" s="2" t="s">
        <v>78</v>
      </c>
      <c r="B41" s="3">
        <f>'บ.ซี.เอส.พี'!B40</f>
        <v>0</v>
      </c>
      <c r="C41" s="12">
        <f t="shared" si="6"/>
        <v>0</v>
      </c>
      <c r="D41" s="12">
        <f t="shared" si="7"/>
        <v>0</v>
      </c>
      <c r="E41" s="12">
        <f t="shared" si="8"/>
        <v>0</v>
      </c>
      <c r="F41" s="23">
        <v>19906</v>
      </c>
    </row>
    <row r="42" spans="1:6" ht="23.25">
      <c r="A42" s="2" t="s">
        <v>79</v>
      </c>
      <c r="B42" s="3">
        <f>'บ.ซี.เอส.พี'!B41</f>
        <v>0</v>
      </c>
      <c r="C42" s="12">
        <f t="shared" si="6"/>
        <v>0</v>
      </c>
      <c r="D42" s="12">
        <f t="shared" si="7"/>
        <v>0</v>
      </c>
      <c r="E42" s="12">
        <f t="shared" si="8"/>
        <v>0</v>
      </c>
      <c r="F42" s="23">
        <v>19937</v>
      </c>
    </row>
    <row r="43" spans="1:6" ht="23.25">
      <c r="A43" s="2" t="s">
        <v>69</v>
      </c>
      <c r="B43" s="3">
        <f>'บ.ซี.เอส.พี'!B42</f>
        <v>0</v>
      </c>
      <c r="C43" s="12">
        <f t="shared" si="6"/>
        <v>0</v>
      </c>
      <c r="D43" s="12">
        <f t="shared" si="7"/>
        <v>0</v>
      </c>
      <c r="E43" s="12">
        <f t="shared" si="8"/>
        <v>0</v>
      </c>
      <c r="F43" s="23">
        <v>19968</v>
      </c>
    </row>
    <row r="44" spans="1:6" ht="23.25">
      <c r="A44" s="2" t="s">
        <v>81</v>
      </c>
      <c r="B44" s="3">
        <f>'บ.ซี.เอส.พี'!B43</f>
        <v>0</v>
      </c>
      <c r="C44" s="12">
        <f>B44/2</f>
        <v>0</v>
      </c>
      <c r="D44" s="12">
        <f>C44*7%</f>
        <v>0</v>
      </c>
      <c r="E44" s="12">
        <f>C44+D44</f>
        <v>0</v>
      </c>
      <c r="F44" s="23">
        <v>19998</v>
      </c>
    </row>
    <row r="45" spans="1:6" ht="23.25">
      <c r="A45" s="2" t="s">
        <v>86</v>
      </c>
      <c r="B45" s="3">
        <f>'บ.ซี.เอส.พี'!B44</f>
        <v>0</v>
      </c>
      <c r="C45" s="12">
        <f>B45/2</f>
        <v>0</v>
      </c>
      <c r="D45" s="12">
        <f>C45*7%</f>
        <v>0</v>
      </c>
      <c r="E45" s="12">
        <f>C45+D45</f>
        <v>0</v>
      </c>
      <c r="F45" s="23">
        <v>20029</v>
      </c>
    </row>
    <row r="46" spans="1:6" ht="23.25">
      <c r="A46" s="2" t="s">
        <v>87</v>
      </c>
      <c r="B46" s="3">
        <f>'บ.ซี.เอส.พี'!B45</f>
        <v>0</v>
      </c>
      <c r="C46" s="12">
        <f aca="true" t="shared" si="9" ref="C46:C54">B46/2</f>
        <v>0</v>
      </c>
      <c r="D46" s="12">
        <f aca="true" t="shared" si="10" ref="D46:D54">C46*7%</f>
        <v>0</v>
      </c>
      <c r="E46" s="12">
        <f aca="true" t="shared" si="11" ref="E46:E54">C46+D46</f>
        <v>0</v>
      </c>
      <c r="F46" s="23">
        <v>20059</v>
      </c>
    </row>
    <row r="47" spans="1:6" ht="23.25">
      <c r="A47" s="2" t="s">
        <v>88</v>
      </c>
      <c r="B47" s="3">
        <f>'บ.ซี.เอส.พี'!B46</f>
        <v>0</v>
      </c>
      <c r="C47" s="12">
        <f t="shared" si="9"/>
        <v>0</v>
      </c>
      <c r="D47" s="12">
        <f t="shared" si="10"/>
        <v>0</v>
      </c>
      <c r="E47" s="12">
        <f t="shared" si="11"/>
        <v>0</v>
      </c>
      <c r="F47" s="23">
        <v>20090</v>
      </c>
    </row>
    <row r="48" spans="1:6" ht="23.25">
      <c r="A48" s="2" t="s">
        <v>82</v>
      </c>
      <c r="B48" s="3">
        <f>'บ.ซี.เอส.พี'!B47</f>
        <v>0</v>
      </c>
      <c r="C48" s="12">
        <f t="shared" si="9"/>
        <v>0</v>
      </c>
      <c r="D48" s="12">
        <f t="shared" si="10"/>
        <v>0</v>
      </c>
      <c r="E48" s="12">
        <f t="shared" si="11"/>
        <v>0</v>
      </c>
      <c r="F48" s="23">
        <v>20121</v>
      </c>
    </row>
    <row r="49" spans="1:6" ht="23.25">
      <c r="A49" s="2" t="s">
        <v>93</v>
      </c>
      <c r="B49" s="3">
        <f>'บ.ซี.เอส.พี'!B48</f>
        <v>0</v>
      </c>
      <c r="C49" s="12">
        <f t="shared" si="9"/>
        <v>0</v>
      </c>
      <c r="D49" s="12">
        <f t="shared" si="10"/>
        <v>0</v>
      </c>
      <c r="E49" s="12">
        <f t="shared" si="11"/>
        <v>0</v>
      </c>
      <c r="F49" s="23">
        <v>20149</v>
      </c>
    </row>
    <row r="50" spans="1:6" ht="23.25">
      <c r="A50" s="2" t="s">
        <v>83</v>
      </c>
      <c r="B50" s="3">
        <f>'บ.ซี.เอส.พี'!B49</f>
        <v>0</v>
      </c>
      <c r="C50" s="12">
        <f t="shared" si="9"/>
        <v>0</v>
      </c>
      <c r="D50" s="12">
        <f t="shared" si="10"/>
        <v>0</v>
      </c>
      <c r="E50" s="12">
        <f t="shared" si="11"/>
        <v>0</v>
      </c>
      <c r="F50" s="23">
        <v>20180</v>
      </c>
    </row>
    <row r="51" spans="1:6" ht="23.25">
      <c r="A51" s="2" t="s">
        <v>84</v>
      </c>
      <c r="B51" s="3">
        <f>'บ.ซี.เอส.พี'!B50</f>
        <v>0</v>
      </c>
      <c r="C51" s="12">
        <f t="shared" si="9"/>
        <v>0</v>
      </c>
      <c r="D51" s="12">
        <f t="shared" si="10"/>
        <v>0</v>
      </c>
      <c r="E51" s="12">
        <f t="shared" si="11"/>
        <v>0</v>
      </c>
      <c r="F51" s="23">
        <v>20210</v>
      </c>
    </row>
    <row r="52" spans="1:6" ht="23.25">
      <c r="A52" s="2" t="s">
        <v>85</v>
      </c>
      <c r="B52" s="3">
        <f>'บ.ซี.เอส.พี'!B51</f>
        <v>0</v>
      </c>
      <c r="C52" s="12">
        <f t="shared" si="9"/>
        <v>0</v>
      </c>
      <c r="D52" s="12">
        <f t="shared" si="10"/>
        <v>0</v>
      </c>
      <c r="E52" s="12">
        <f t="shared" si="11"/>
        <v>0</v>
      </c>
      <c r="F52" s="23">
        <v>20241</v>
      </c>
    </row>
    <row r="53" spans="1:6" ht="23.25">
      <c r="A53" s="2" t="s">
        <v>89</v>
      </c>
      <c r="B53" s="3">
        <f>'บ.ซี.เอส.พี'!B52</f>
        <v>0</v>
      </c>
      <c r="C53" s="12">
        <f t="shared" si="9"/>
        <v>0</v>
      </c>
      <c r="D53" s="12">
        <f t="shared" si="10"/>
        <v>0</v>
      </c>
      <c r="E53" s="12">
        <f t="shared" si="11"/>
        <v>0</v>
      </c>
      <c r="F53" s="23">
        <v>20271</v>
      </c>
    </row>
    <row r="54" spans="1:6" ht="23.25">
      <c r="A54" s="2" t="s">
        <v>90</v>
      </c>
      <c r="B54" s="3">
        <f>'บ.ซี.เอส.พี'!B53</f>
        <v>0</v>
      </c>
      <c r="C54" s="12">
        <f t="shared" si="9"/>
        <v>0</v>
      </c>
      <c r="D54" s="12">
        <f t="shared" si="10"/>
        <v>0</v>
      </c>
      <c r="E54" s="12">
        <f t="shared" si="11"/>
        <v>0</v>
      </c>
      <c r="F54" s="23">
        <v>20302</v>
      </c>
    </row>
    <row r="55" spans="1:6" ht="23.25">
      <c r="A55" s="2" t="s">
        <v>91</v>
      </c>
      <c r="B55" s="3"/>
      <c r="C55" s="12"/>
      <c r="D55" s="12"/>
      <c r="E55" s="12"/>
      <c r="F55" s="23"/>
    </row>
    <row r="56" spans="1:6" ht="23.25">
      <c r="A56" s="2" t="s">
        <v>92</v>
      </c>
      <c r="B56" s="3"/>
      <c r="C56" s="12"/>
      <c r="D56" s="12"/>
      <c r="E56" s="12"/>
      <c r="F56" s="23"/>
    </row>
  </sheetData>
  <sheetProtection/>
  <mergeCells count="5">
    <mergeCell ref="A3:E3"/>
    <mergeCell ref="A1:E1"/>
    <mergeCell ref="A2:E2"/>
    <mergeCell ref="C4:F4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F49"/>
  <sheetViews>
    <sheetView zoomScalePageLayoutView="0" workbookViewId="0" topLeftCell="A1">
      <selection activeCell="B43" sqref="B43:F47"/>
    </sheetView>
  </sheetViews>
  <sheetFormatPr defaultColWidth="9.140625" defaultRowHeight="12.75"/>
  <cols>
    <col min="1" max="1" width="15.7109375" style="1" customWidth="1"/>
    <col min="2" max="2" width="14.421875" style="1" customWidth="1"/>
    <col min="3" max="6" width="13.8515625" style="1" customWidth="1"/>
    <col min="7" max="16384" width="9.140625" style="1" customWidth="1"/>
  </cols>
  <sheetData>
    <row r="1" spans="1:6" ht="23.25">
      <c r="A1" s="48" t="s">
        <v>36</v>
      </c>
      <c r="B1" s="48"/>
      <c r="C1" s="48"/>
      <c r="D1" s="48"/>
      <c r="E1" s="48"/>
      <c r="F1" s="48"/>
    </row>
    <row r="2" spans="1:6" ht="23.25">
      <c r="A2" s="48" t="s">
        <v>37</v>
      </c>
      <c r="B2" s="48"/>
      <c r="C2" s="48"/>
      <c r="D2" s="48"/>
      <c r="E2" s="48"/>
      <c r="F2" s="48"/>
    </row>
    <row r="3" spans="1:6" ht="23.25">
      <c r="A3" s="47" t="s">
        <v>52</v>
      </c>
      <c r="B3" s="47"/>
      <c r="C3" s="47"/>
      <c r="D3" s="47"/>
      <c r="E3" s="47"/>
      <c r="F3" s="47"/>
    </row>
    <row r="4" spans="1:6" ht="23.25">
      <c r="A4" s="49" t="s">
        <v>0</v>
      </c>
      <c r="B4" s="8" t="s">
        <v>35</v>
      </c>
      <c r="C4" s="53" t="s">
        <v>39</v>
      </c>
      <c r="D4" s="52"/>
      <c r="E4" s="52"/>
      <c r="F4" s="54"/>
    </row>
    <row r="5" spans="1:6" ht="23.25">
      <c r="A5" s="50"/>
      <c r="B5" s="9" t="s">
        <v>38</v>
      </c>
      <c r="C5" s="2" t="s">
        <v>40</v>
      </c>
      <c r="D5" s="2" t="s">
        <v>41</v>
      </c>
      <c r="E5" s="2" t="s">
        <v>42</v>
      </c>
      <c r="F5" s="2" t="s">
        <v>43</v>
      </c>
    </row>
    <row r="6" spans="1:6" ht="23.25">
      <c r="A6" s="2" t="s">
        <v>15</v>
      </c>
      <c r="B6" s="24">
        <v>12000</v>
      </c>
      <c r="C6" s="12">
        <f aca="true" t="shared" si="0" ref="C6:C24">B6/2</f>
        <v>6000</v>
      </c>
      <c r="D6" s="12">
        <f aca="true" t="shared" si="1" ref="D6:D24">C6*7%</f>
        <v>420.00000000000006</v>
      </c>
      <c r="E6" s="12">
        <f aca="true" t="shared" si="2" ref="E6:E21">C6+D6</f>
        <v>6420</v>
      </c>
      <c r="F6" s="12">
        <f>E6</f>
        <v>6420</v>
      </c>
    </row>
    <row r="7" spans="1:6" ht="23.25">
      <c r="A7" s="2" t="s">
        <v>16</v>
      </c>
      <c r="B7" s="24">
        <v>12000</v>
      </c>
      <c r="C7" s="12">
        <f t="shared" si="0"/>
        <v>6000</v>
      </c>
      <c r="D7" s="12">
        <f t="shared" si="1"/>
        <v>420.00000000000006</v>
      </c>
      <c r="E7" s="12">
        <f t="shared" si="2"/>
        <v>6420</v>
      </c>
      <c r="F7" s="12">
        <f aca="true" t="shared" si="3" ref="F7:F21">F6+E7</f>
        <v>12840</v>
      </c>
    </row>
    <row r="8" spans="1:6" ht="23.25">
      <c r="A8" s="2" t="s">
        <v>17</v>
      </c>
      <c r="B8" s="24">
        <v>12000</v>
      </c>
      <c r="C8" s="12">
        <f t="shared" si="0"/>
        <v>6000</v>
      </c>
      <c r="D8" s="12">
        <f t="shared" si="1"/>
        <v>420.00000000000006</v>
      </c>
      <c r="E8" s="12">
        <f t="shared" si="2"/>
        <v>6420</v>
      </c>
      <c r="F8" s="12">
        <f t="shared" si="3"/>
        <v>19260</v>
      </c>
    </row>
    <row r="9" spans="1:6" ht="23.25">
      <c r="A9" s="2" t="s">
        <v>18</v>
      </c>
      <c r="B9" s="24">
        <v>12000</v>
      </c>
      <c r="C9" s="12">
        <f t="shared" si="0"/>
        <v>6000</v>
      </c>
      <c r="D9" s="12">
        <f t="shared" si="1"/>
        <v>420.00000000000006</v>
      </c>
      <c r="E9" s="12">
        <f t="shared" si="2"/>
        <v>6420</v>
      </c>
      <c r="F9" s="12">
        <f t="shared" si="3"/>
        <v>25680</v>
      </c>
    </row>
    <row r="10" spans="1:6" ht="23.25">
      <c r="A10" s="2" t="s">
        <v>19</v>
      </c>
      <c r="B10" s="24">
        <v>11309.2</v>
      </c>
      <c r="C10" s="12">
        <f t="shared" si="0"/>
        <v>5654.6</v>
      </c>
      <c r="D10" s="12">
        <f t="shared" si="1"/>
        <v>395.82200000000006</v>
      </c>
      <c r="E10" s="12">
        <f t="shared" si="2"/>
        <v>6050.4220000000005</v>
      </c>
      <c r="F10" s="12">
        <f t="shared" si="3"/>
        <v>31730.422</v>
      </c>
    </row>
    <row r="11" spans="1:6" ht="23.25">
      <c r="A11" s="2" t="s">
        <v>20</v>
      </c>
      <c r="B11" s="24">
        <v>6645</v>
      </c>
      <c r="C11" s="12">
        <f t="shared" si="0"/>
        <v>3322.5</v>
      </c>
      <c r="D11" s="12">
        <f t="shared" si="1"/>
        <v>232.57500000000002</v>
      </c>
      <c r="E11" s="12">
        <f t="shared" si="2"/>
        <v>3555.075</v>
      </c>
      <c r="F11" s="12">
        <f t="shared" si="3"/>
        <v>35285.496999999996</v>
      </c>
    </row>
    <row r="12" spans="1:6" ht="23.25">
      <c r="A12" s="2" t="s">
        <v>21</v>
      </c>
      <c r="B12" s="24">
        <v>8072</v>
      </c>
      <c r="C12" s="12">
        <f t="shared" si="0"/>
        <v>4036</v>
      </c>
      <c r="D12" s="12">
        <f t="shared" si="1"/>
        <v>282.52000000000004</v>
      </c>
      <c r="E12" s="12">
        <f t="shared" si="2"/>
        <v>4318.52</v>
      </c>
      <c r="F12" s="12">
        <f t="shared" si="3"/>
        <v>39604.01699999999</v>
      </c>
    </row>
    <row r="13" spans="1:6" ht="23.25">
      <c r="A13" s="2" t="s">
        <v>22</v>
      </c>
      <c r="B13" s="24">
        <v>12000</v>
      </c>
      <c r="C13" s="12">
        <f t="shared" si="0"/>
        <v>6000</v>
      </c>
      <c r="D13" s="12">
        <f t="shared" si="1"/>
        <v>420.00000000000006</v>
      </c>
      <c r="E13" s="12">
        <f t="shared" si="2"/>
        <v>6420</v>
      </c>
      <c r="F13" s="12">
        <f t="shared" si="3"/>
        <v>46024.01699999999</v>
      </c>
    </row>
    <row r="14" spans="1:6" ht="23.25">
      <c r="A14" s="2" t="s">
        <v>23</v>
      </c>
      <c r="B14" s="24">
        <v>12000</v>
      </c>
      <c r="C14" s="12">
        <f t="shared" si="0"/>
        <v>6000</v>
      </c>
      <c r="D14" s="12">
        <f t="shared" si="1"/>
        <v>420.00000000000006</v>
      </c>
      <c r="E14" s="12">
        <f t="shared" si="2"/>
        <v>6420</v>
      </c>
      <c r="F14" s="12">
        <f t="shared" si="3"/>
        <v>52444.01699999999</v>
      </c>
    </row>
    <row r="15" spans="1:6" ht="23.25">
      <c r="A15" s="2" t="s">
        <v>7</v>
      </c>
      <c r="B15" s="24">
        <v>12000</v>
      </c>
      <c r="C15" s="12">
        <f t="shared" si="0"/>
        <v>6000</v>
      </c>
      <c r="D15" s="12">
        <f t="shared" si="1"/>
        <v>420.00000000000006</v>
      </c>
      <c r="E15" s="12">
        <f t="shared" si="2"/>
        <v>6420</v>
      </c>
      <c r="F15" s="12">
        <f t="shared" si="3"/>
        <v>58864.01699999999</v>
      </c>
    </row>
    <row r="16" spans="1:6" ht="23.25">
      <c r="A16" s="2" t="s">
        <v>30</v>
      </c>
      <c r="B16" s="24">
        <v>12000</v>
      </c>
      <c r="C16" s="12">
        <f t="shared" si="0"/>
        <v>6000</v>
      </c>
      <c r="D16" s="12">
        <f t="shared" si="1"/>
        <v>420.00000000000006</v>
      </c>
      <c r="E16" s="12">
        <f t="shared" si="2"/>
        <v>6420</v>
      </c>
      <c r="F16" s="12">
        <f t="shared" si="3"/>
        <v>65284.01699999999</v>
      </c>
    </row>
    <row r="17" spans="1:6" ht="23.25">
      <c r="A17" s="2" t="s">
        <v>27</v>
      </c>
      <c r="B17" s="12">
        <v>12000</v>
      </c>
      <c r="C17" s="12">
        <f t="shared" si="0"/>
        <v>6000</v>
      </c>
      <c r="D17" s="12">
        <f t="shared" si="1"/>
        <v>420.00000000000006</v>
      </c>
      <c r="E17" s="12">
        <f t="shared" si="2"/>
        <v>6420</v>
      </c>
      <c r="F17" s="12">
        <f t="shared" si="3"/>
        <v>71704.01699999999</v>
      </c>
    </row>
    <row r="18" spans="1:6" ht="23.25">
      <c r="A18" s="2" t="s">
        <v>28</v>
      </c>
      <c r="B18" s="12">
        <v>12000</v>
      </c>
      <c r="C18" s="12">
        <f t="shared" si="0"/>
        <v>6000</v>
      </c>
      <c r="D18" s="12">
        <f t="shared" si="1"/>
        <v>420.00000000000006</v>
      </c>
      <c r="E18" s="12">
        <f t="shared" si="2"/>
        <v>6420</v>
      </c>
      <c r="F18" s="12">
        <f t="shared" si="3"/>
        <v>78124.01699999999</v>
      </c>
    </row>
    <row r="19" spans="1:6" ht="23.25">
      <c r="A19" s="2" t="s">
        <v>29</v>
      </c>
      <c r="B19" s="12">
        <v>12000</v>
      </c>
      <c r="C19" s="12">
        <f t="shared" si="0"/>
        <v>6000</v>
      </c>
      <c r="D19" s="12">
        <f t="shared" si="1"/>
        <v>420.00000000000006</v>
      </c>
      <c r="E19" s="12">
        <f t="shared" si="2"/>
        <v>6420</v>
      </c>
      <c r="F19" s="12">
        <f t="shared" si="3"/>
        <v>84544.01699999999</v>
      </c>
    </row>
    <row r="20" spans="1:6" ht="23.25">
      <c r="A20" s="2" t="s">
        <v>8</v>
      </c>
      <c r="B20" s="12">
        <v>22506</v>
      </c>
      <c r="C20" s="12">
        <f t="shared" si="0"/>
        <v>11253</v>
      </c>
      <c r="D20" s="12">
        <f t="shared" si="1"/>
        <v>787.71</v>
      </c>
      <c r="E20" s="12">
        <f t="shared" si="2"/>
        <v>12040.71</v>
      </c>
      <c r="F20" s="12">
        <f t="shared" si="3"/>
        <v>96584.72699999998</v>
      </c>
    </row>
    <row r="21" spans="1:6" ht="23.25">
      <c r="A21" s="2" t="s">
        <v>33</v>
      </c>
      <c r="B21" s="12">
        <v>15231</v>
      </c>
      <c r="C21" s="12">
        <f t="shared" si="0"/>
        <v>7615.5</v>
      </c>
      <c r="D21" s="12">
        <f t="shared" si="1"/>
        <v>533.085</v>
      </c>
      <c r="E21" s="12">
        <f t="shared" si="2"/>
        <v>8148.585</v>
      </c>
      <c r="F21" s="12">
        <f t="shared" si="3"/>
        <v>104733.31199999999</v>
      </c>
    </row>
    <row r="22" spans="1:6" ht="23.25">
      <c r="A22" s="2" t="s">
        <v>56</v>
      </c>
      <c r="B22" s="12">
        <f>'บ.นงนุชแลนด์สเคป'!B28</f>
        <v>12600</v>
      </c>
      <c r="C22" s="12">
        <f t="shared" si="0"/>
        <v>6300</v>
      </c>
      <c r="D22" s="12">
        <f t="shared" si="1"/>
        <v>441.00000000000006</v>
      </c>
      <c r="E22" s="12">
        <f>C22+D22</f>
        <v>6741</v>
      </c>
      <c r="F22" s="12">
        <f>F21+E22</f>
        <v>111474.31199999999</v>
      </c>
    </row>
    <row r="23" spans="1:6" ht="23.25">
      <c r="A23" s="2" t="s">
        <v>65</v>
      </c>
      <c r="B23" s="12">
        <f>'บ.นงนุชแลนด์สเคป'!B29</f>
        <v>12600</v>
      </c>
      <c r="C23" s="12">
        <f t="shared" si="0"/>
        <v>6300</v>
      </c>
      <c r="D23" s="12">
        <f t="shared" si="1"/>
        <v>441.00000000000006</v>
      </c>
      <c r="E23" s="12">
        <f>C23+D23</f>
        <v>6741</v>
      </c>
      <c r="F23" s="12">
        <f>F22+E23</f>
        <v>118215.31199999999</v>
      </c>
    </row>
    <row r="24" spans="1:6" ht="23.25">
      <c r="A24" s="2" t="s">
        <v>66</v>
      </c>
      <c r="B24" s="12">
        <f>'บ.นงนุชแลนด์สเคป'!B30</f>
        <v>12600</v>
      </c>
      <c r="C24" s="12">
        <f t="shared" si="0"/>
        <v>6300</v>
      </c>
      <c r="D24" s="12">
        <f t="shared" si="1"/>
        <v>441.00000000000006</v>
      </c>
      <c r="E24" s="12">
        <f>C24+D24</f>
        <v>6741</v>
      </c>
      <c r="F24" s="12">
        <f>F23+E24</f>
        <v>124956.31199999999</v>
      </c>
    </row>
    <row r="25" spans="1:6" ht="23.25">
      <c r="A25" s="2" t="s">
        <v>67</v>
      </c>
      <c r="B25" s="12">
        <f>'บ.นงนุชแลนด์สเคป'!B31</f>
        <v>12600</v>
      </c>
      <c r="C25" s="12">
        <f aca="true" t="shared" si="4" ref="C25:C30">B25/2</f>
        <v>6300</v>
      </c>
      <c r="D25" s="12">
        <f aca="true" t="shared" si="5" ref="D25:D30">C25*7%</f>
        <v>441.00000000000006</v>
      </c>
      <c r="E25" s="12">
        <f aca="true" t="shared" si="6" ref="E25:E30">C25+D25</f>
        <v>6741</v>
      </c>
      <c r="F25" s="12">
        <f aca="true" t="shared" si="7" ref="F25:F30">F24+E25</f>
        <v>131697.31199999998</v>
      </c>
    </row>
    <row r="26" spans="1:6" ht="23.25">
      <c r="A26" s="2" t="s">
        <v>70</v>
      </c>
      <c r="B26" s="12">
        <f>'บ.นงนุชแลนด์สเคป'!B32</f>
        <v>12600</v>
      </c>
      <c r="C26" s="12">
        <f t="shared" si="4"/>
        <v>6300</v>
      </c>
      <c r="D26" s="12">
        <f t="shared" si="5"/>
        <v>441.00000000000006</v>
      </c>
      <c r="E26" s="12">
        <f t="shared" si="6"/>
        <v>6741</v>
      </c>
      <c r="F26" s="12">
        <f t="shared" si="7"/>
        <v>138438.31199999998</v>
      </c>
    </row>
    <row r="27" spans="1:6" ht="23.25">
      <c r="A27" s="2" t="s">
        <v>71</v>
      </c>
      <c r="B27" s="12">
        <f>'บ.นงนุชแลนด์สเคป'!B33</f>
        <v>13370</v>
      </c>
      <c r="C27" s="12">
        <f t="shared" si="4"/>
        <v>6685</v>
      </c>
      <c r="D27" s="12">
        <f t="shared" si="5"/>
        <v>467.95000000000005</v>
      </c>
      <c r="E27" s="12">
        <f t="shared" si="6"/>
        <v>7152.95</v>
      </c>
      <c r="F27" s="12">
        <f t="shared" si="7"/>
        <v>145591.262</v>
      </c>
    </row>
    <row r="28" spans="1:6" ht="23.25">
      <c r="A28" s="2" t="s">
        <v>72</v>
      </c>
      <c r="B28" s="12">
        <f>'บ.นงนุชแลนด์สเคป'!B34</f>
        <v>17028</v>
      </c>
      <c r="C28" s="12">
        <f t="shared" si="4"/>
        <v>8514</v>
      </c>
      <c r="D28" s="12">
        <f t="shared" si="5"/>
        <v>595.98</v>
      </c>
      <c r="E28" s="12">
        <f t="shared" si="6"/>
        <v>9109.98</v>
      </c>
      <c r="F28" s="12">
        <f t="shared" si="7"/>
        <v>154701.242</v>
      </c>
    </row>
    <row r="29" spans="1:6" ht="23.25">
      <c r="A29" s="2" t="s">
        <v>73</v>
      </c>
      <c r="B29" s="12">
        <f>'บ.นงนุชแลนด์สเคป'!B35</f>
        <v>15257</v>
      </c>
      <c r="C29" s="12">
        <f t="shared" si="4"/>
        <v>7628.5</v>
      </c>
      <c r="D29" s="12">
        <f t="shared" si="5"/>
        <v>533.995</v>
      </c>
      <c r="E29" s="12">
        <f t="shared" si="6"/>
        <v>8162.495</v>
      </c>
      <c r="F29" s="12">
        <f t="shared" si="7"/>
        <v>162863.737</v>
      </c>
    </row>
    <row r="30" spans="1:6" ht="23.25">
      <c r="A30" s="2" t="s">
        <v>74</v>
      </c>
      <c r="B30" s="12">
        <f>'บ.นงนุชแลนด์สเคป'!B36</f>
        <v>7888</v>
      </c>
      <c r="C30" s="12">
        <f t="shared" si="4"/>
        <v>3944</v>
      </c>
      <c r="D30" s="12">
        <f t="shared" si="5"/>
        <v>276.08000000000004</v>
      </c>
      <c r="E30" s="12">
        <f t="shared" si="6"/>
        <v>4220.08</v>
      </c>
      <c r="F30" s="12">
        <f t="shared" si="7"/>
        <v>167083.81699999998</v>
      </c>
    </row>
    <row r="31" spans="1:6" ht="23.25">
      <c r="A31" s="2" t="s">
        <v>75</v>
      </c>
      <c r="B31" s="12">
        <f>'บ.นงนุชแลนด์สเคป'!B37</f>
        <v>14871</v>
      </c>
      <c r="C31" s="12">
        <f aca="true" t="shared" si="8" ref="C31:C36">B31/2</f>
        <v>7435.5</v>
      </c>
      <c r="D31" s="12">
        <f aca="true" t="shared" si="9" ref="D31:D36">C31*7%</f>
        <v>520.485</v>
      </c>
      <c r="E31" s="12">
        <f aca="true" t="shared" si="10" ref="E31:E36">C31+D31</f>
        <v>7955.985</v>
      </c>
      <c r="F31" s="12">
        <f aca="true" t="shared" si="11" ref="F31:F36">F30+E31</f>
        <v>175039.80199999997</v>
      </c>
    </row>
    <row r="32" spans="1:6" ht="23.25">
      <c r="A32" s="2" t="s">
        <v>76</v>
      </c>
      <c r="B32" s="12">
        <f>'บ.นงนุชแลนด์สเคป'!B38</f>
        <v>14871</v>
      </c>
      <c r="C32" s="12">
        <f t="shared" si="8"/>
        <v>7435.5</v>
      </c>
      <c r="D32" s="12">
        <f t="shared" si="9"/>
        <v>520.485</v>
      </c>
      <c r="E32" s="12">
        <f t="shared" si="10"/>
        <v>7955.985</v>
      </c>
      <c r="F32" s="12">
        <f t="shared" si="11"/>
        <v>182995.78699999995</v>
      </c>
    </row>
    <row r="33" spans="1:6" ht="23.25">
      <c r="A33" s="2" t="s">
        <v>77</v>
      </c>
      <c r="B33" s="12">
        <f>'บ.นงนุชแลนด์สเคป'!B39</f>
        <v>14871</v>
      </c>
      <c r="C33" s="12">
        <f t="shared" si="8"/>
        <v>7435.5</v>
      </c>
      <c r="D33" s="12">
        <f t="shared" si="9"/>
        <v>520.485</v>
      </c>
      <c r="E33" s="12">
        <f t="shared" si="10"/>
        <v>7955.985</v>
      </c>
      <c r="F33" s="12">
        <f t="shared" si="11"/>
        <v>190951.77199999994</v>
      </c>
    </row>
    <row r="34" spans="1:6" ht="23.25">
      <c r="A34" s="2" t="s">
        <v>78</v>
      </c>
      <c r="B34" s="12">
        <f>'บ.นงนุชแลนด์สเคป'!B40</f>
        <v>14871</v>
      </c>
      <c r="C34" s="12">
        <f t="shared" si="8"/>
        <v>7435.5</v>
      </c>
      <c r="D34" s="12">
        <f t="shared" si="9"/>
        <v>520.485</v>
      </c>
      <c r="E34" s="12">
        <f t="shared" si="10"/>
        <v>7955.985</v>
      </c>
      <c r="F34" s="12">
        <f t="shared" si="11"/>
        <v>198907.75699999993</v>
      </c>
    </row>
    <row r="35" spans="1:6" ht="23.25">
      <c r="A35" s="2" t="s">
        <v>79</v>
      </c>
      <c r="B35" s="12">
        <f>'บ.นงนุชแลนด์สเคป'!B41</f>
        <v>14871</v>
      </c>
      <c r="C35" s="12">
        <f t="shared" si="8"/>
        <v>7435.5</v>
      </c>
      <c r="D35" s="12">
        <f t="shared" si="9"/>
        <v>520.485</v>
      </c>
      <c r="E35" s="12">
        <f t="shared" si="10"/>
        <v>7955.985</v>
      </c>
      <c r="F35" s="12">
        <f t="shared" si="11"/>
        <v>206863.7419999999</v>
      </c>
    </row>
    <row r="36" spans="1:6" ht="23.25">
      <c r="A36" s="2" t="s">
        <v>69</v>
      </c>
      <c r="B36" s="12">
        <f>'บ.นงนุชแลนด์สเคป'!B42</f>
        <v>14871</v>
      </c>
      <c r="C36" s="12">
        <f t="shared" si="8"/>
        <v>7435.5</v>
      </c>
      <c r="D36" s="12">
        <f t="shared" si="9"/>
        <v>520.485</v>
      </c>
      <c r="E36" s="12">
        <f t="shared" si="10"/>
        <v>7955.985</v>
      </c>
      <c r="F36" s="12">
        <f t="shared" si="11"/>
        <v>214819.7269999999</v>
      </c>
    </row>
    <row r="37" spans="1:6" ht="23.25">
      <c r="A37" s="2" t="s">
        <v>81</v>
      </c>
      <c r="B37" s="12">
        <f>'บ.นงนุชแลนด์สเคป'!B43</f>
        <v>14871</v>
      </c>
      <c r="C37" s="12">
        <f aca="true" t="shared" si="12" ref="C37:C47">B37/2</f>
        <v>7435.5</v>
      </c>
      <c r="D37" s="12">
        <f aca="true" t="shared" si="13" ref="D37:D47">C37*7%</f>
        <v>520.485</v>
      </c>
      <c r="E37" s="12">
        <f aca="true" t="shared" si="14" ref="E37:E43">C37+D37</f>
        <v>7955.985</v>
      </c>
      <c r="F37" s="12">
        <f aca="true" t="shared" si="15" ref="F37:F43">F36+E37</f>
        <v>222775.71199999988</v>
      </c>
    </row>
    <row r="38" spans="1:6" ht="23.25">
      <c r="A38" s="2" t="s">
        <v>86</v>
      </c>
      <c r="B38" s="12">
        <f>'บ.นงนุชแลนด์สเคป'!B44</f>
        <v>14871</v>
      </c>
      <c r="C38" s="12">
        <f t="shared" si="12"/>
        <v>7435.5</v>
      </c>
      <c r="D38" s="12">
        <f t="shared" si="13"/>
        <v>520.485</v>
      </c>
      <c r="E38" s="12">
        <f t="shared" si="14"/>
        <v>7955.985</v>
      </c>
      <c r="F38" s="12">
        <f t="shared" si="15"/>
        <v>230731.69699999987</v>
      </c>
    </row>
    <row r="39" spans="1:6" ht="23.25">
      <c r="A39" s="2" t="s">
        <v>87</v>
      </c>
      <c r="B39" s="12">
        <f>'บ.นงนุชแลนด์สเคป'!B45</f>
        <v>7895</v>
      </c>
      <c r="C39" s="12">
        <f t="shared" si="12"/>
        <v>3947.5</v>
      </c>
      <c r="D39" s="12">
        <f t="shared" si="13"/>
        <v>276.32500000000005</v>
      </c>
      <c r="E39" s="12">
        <f t="shared" si="14"/>
        <v>4223.825</v>
      </c>
      <c r="F39" s="12">
        <f t="shared" si="15"/>
        <v>234955.52199999988</v>
      </c>
    </row>
    <row r="40" spans="1:6" ht="23.25">
      <c r="A40" s="2" t="s">
        <v>88</v>
      </c>
      <c r="B40" s="12">
        <f>'บ.นงนุชแลนด์สเคป'!B46</f>
        <v>7936</v>
      </c>
      <c r="C40" s="12">
        <f t="shared" si="12"/>
        <v>3968</v>
      </c>
      <c r="D40" s="12">
        <f t="shared" si="13"/>
        <v>277.76000000000005</v>
      </c>
      <c r="E40" s="12">
        <f t="shared" si="14"/>
        <v>4245.76</v>
      </c>
      <c r="F40" s="12">
        <f t="shared" si="15"/>
        <v>239201.2819999999</v>
      </c>
    </row>
    <row r="41" spans="1:6" ht="23.25">
      <c r="A41" s="2" t="s">
        <v>82</v>
      </c>
      <c r="B41" s="12">
        <f>'บ.นงนุชแลนด์สเคป'!B47</f>
        <v>5972</v>
      </c>
      <c r="C41" s="12">
        <f t="shared" si="12"/>
        <v>2986</v>
      </c>
      <c r="D41" s="12">
        <f t="shared" si="13"/>
        <v>209.02</v>
      </c>
      <c r="E41" s="12">
        <f t="shared" si="14"/>
        <v>3195.02</v>
      </c>
      <c r="F41" s="12">
        <f t="shared" si="15"/>
        <v>242396.30199999988</v>
      </c>
    </row>
    <row r="42" spans="1:6" ht="23.25">
      <c r="A42" s="2" t="s">
        <v>93</v>
      </c>
      <c r="B42" s="12">
        <f>'บ.นงนุชแลนด์สเคป'!B48</f>
        <v>9336</v>
      </c>
      <c r="C42" s="12">
        <f t="shared" si="12"/>
        <v>4668</v>
      </c>
      <c r="D42" s="12">
        <f t="shared" si="13"/>
        <v>326.76000000000005</v>
      </c>
      <c r="E42" s="12">
        <f t="shared" si="14"/>
        <v>4994.76</v>
      </c>
      <c r="F42" s="12">
        <f t="shared" si="15"/>
        <v>247391.0619999999</v>
      </c>
    </row>
    <row r="43" spans="1:6" ht="23.25">
      <c r="A43" s="2" t="s">
        <v>83</v>
      </c>
      <c r="B43" s="12">
        <f>'บ.นงนุชแลนด์สเคป'!B49</f>
        <v>9738</v>
      </c>
      <c r="C43" s="12">
        <f t="shared" si="12"/>
        <v>4869</v>
      </c>
      <c r="D43" s="12">
        <f t="shared" si="13"/>
        <v>340.83000000000004</v>
      </c>
      <c r="E43" s="12">
        <f t="shared" si="14"/>
        <v>5209.83</v>
      </c>
      <c r="F43" s="12">
        <f t="shared" si="15"/>
        <v>252600.89199999988</v>
      </c>
    </row>
    <row r="44" spans="1:6" ht="23.25">
      <c r="A44" s="2" t="s">
        <v>84</v>
      </c>
      <c r="B44" s="12">
        <f>'บ.นงนุชแลนด์สเคป'!B50</f>
        <v>7983</v>
      </c>
      <c r="C44" s="12">
        <f t="shared" si="12"/>
        <v>3991.5</v>
      </c>
      <c r="D44" s="12">
        <f t="shared" si="13"/>
        <v>279.40500000000003</v>
      </c>
      <c r="E44" s="12">
        <f>C44+D44</f>
        <v>4270.905</v>
      </c>
      <c r="F44" s="12">
        <f>F43+E44</f>
        <v>256871.79699999987</v>
      </c>
    </row>
    <row r="45" spans="1:6" ht="23.25">
      <c r="A45" s="2" t="s">
        <v>85</v>
      </c>
      <c r="B45" s="12">
        <f>'บ.นงนุชแลนด์สเคป'!B51</f>
        <v>9560</v>
      </c>
      <c r="C45" s="12">
        <f t="shared" si="12"/>
        <v>4780</v>
      </c>
      <c r="D45" s="12">
        <f t="shared" si="13"/>
        <v>334.6</v>
      </c>
      <c r="E45" s="12">
        <f>C45+D45</f>
        <v>5114.6</v>
      </c>
      <c r="F45" s="12">
        <f>F44+E45</f>
        <v>261986.39699999988</v>
      </c>
    </row>
    <row r="46" spans="1:6" ht="23.25">
      <c r="A46" s="2" t="s">
        <v>89</v>
      </c>
      <c r="B46" s="12">
        <f>'บ.นงนุชแลนด์สเคป'!B52</f>
        <v>6316</v>
      </c>
      <c r="C46" s="12">
        <f t="shared" si="12"/>
        <v>3158</v>
      </c>
      <c r="D46" s="12">
        <f t="shared" si="13"/>
        <v>221.06000000000003</v>
      </c>
      <c r="E46" s="12">
        <f>C46+D46</f>
        <v>3379.06</v>
      </c>
      <c r="F46" s="12">
        <f>F45+E46</f>
        <v>265365.4569999999</v>
      </c>
    </row>
    <row r="47" spans="1:6" ht="23.25">
      <c r="A47" s="2" t="s">
        <v>90</v>
      </c>
      <c r="B47" s="12">
        <f>'บ.นงนุชแลนด์สเคป'!B53</f>
        <v>1795</v>
      </c>
      <c r="C47" s="12">
        <f t="shared" si="12"/>
        <v>897.5</v>
      </c>
      <c r="D47" s="12">
        <f t="shared" si="13"/>
        <v>62.825</v>
      </c>
      <c r="E47" s="12">
        <f>C47+D47</f>
        <v>960.325</v>
      </c>
      <c r="F47" s="12">
        <f>F46+E47</f>
        <v>266325.7819999999</v>
      </c>
    </row>
    <row r="48" spans="1:6" ht="23.25">
      <c r="A48" s="2" t="s">
        <v>91</v>
      </c>
      <c r="B48" s="12"/>
      <c r="C48" s="12"/>
      <c r="D48" s="12"/>
      <c r="E48" s="12"/>
      <c r="F48" s="12"/>
    </row>
    <row r="49" spans="1:6" ht="23.25">
      <c r="A49" s="2" t="s">
        <v>92</v>
      </c>
      <c r="B49" s="12"/>
      <c r="C49" s="12"/>
      <c r="D49" s="12"/>
      <c r="E49" s="12"/>
      <c r="F49" s="12"/>
    </row>
  </sheetData>
  <sheetProtection/>
  <mergeCells count="5">
    <mergeCell ref="A1:F1"/>
    <mergeCell ref="C4:F4"/>
    <mergeCell ref="A4:A5"/>
    <mergeCell ref="A3:F3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11.57421875" style="22" customWidth="1"/>
    <col min="2" max="2" width="11.28125" style="17" hidden="1" customWidth="1"/>
    <col min="3" max="3" width="11.8515625" style="17" customWidth="1"/>
    <col min="4" max="4" width="11.421875" style="17" customWidth="1"/>
    <col min="5" max="5" width="11.7109375" style="17" customWidth="1"/>
    <col min="6" max="6" width="11.8515625" style="17" customWidth="1"/>
    <col min="7" max="7" width="12.00390625" style="17" customWidth="1"/>
    <col min="8" max="8" width="17.140625" style="17" customWidth="1"/>
    <col min="9" max="16384" width="9.140625" style="17" customWidth="1"/>
  </cols>
  <sheetData>
    <row r="1" spans="1:10" ht="23.25">
      <c r="A1" s="56" t="s">
        <v>94</v>
      </c>
      <c r="B1" s="56"/>
      <c r="C1" s="56"/>
      <c r="D1" s="56"/>
      <c r="E1" s="56"/>
      <c r="F1" s="56"/>
      <c r="G1" s="56"/>
      <c r="H1" s="56"/>
      <c r="I1" s="16"/>
      <c r="J1" s="16"/>
    </row>
    <row r="2" spans="1:10" ht="23.25">
      <c r="A2" s="55" t="s">
        <v>3</v>
      </c>
      <c r="B2" s="55"/>
      <c r="C2" s="55"/>
      <c r="D2" s="55"/>
      <c r="E2" s="55"/>
      <c r="F2" s="55"/>
      <c r="G2" s="55"/>
      <c r="H2" s="55"/>
      <c r="I2" s="18"/>
      <c r="J2" s="18"/>
    </row>
    <row r="3" spans="1:8" ht="23.25">
      <c r="A3" s="19" t="s">
        <v>57</v>
      </c>
      <c r="B3" s="19"/>
      <c r="C3" s="19" t="s">
        <v>58</v>
      </c>
      <c r="D3" s="19" t="s">
        <v>59</v>
      </c>
      <c r="E3" s="19" t="s">
        <v>60</v>
      </c>
      <c r="F3" s="19" t="s">
        <v>42</v>
      </c>
      <c r="G3" s="19" t="s">
        <v>61</v>
      </c>
      <c r="H3" s="19" t="s">
        <v>62</v>
      </c>
    </row>
    <row r="4" spans="1:8" ht="23.25">
      <c r="A4" s="37">
        <v>18841</v>
      </c>
      <c r="B4" s="38">
        <v>31500</v>
      </c>
      <c r="C4" s="39">
        <f>B4*0.5</f>
        <v>15750</v>
      </c>
      <c r="D4" s="39">
        <v>250</v>
      </c>
      <c r="E4" s="39">
        <v>0</v>
      </c>
      <c r="F4" s="39">
        <f>C4+D4+E4</f>
        <v>16000</v>
      </c>
      <c r="G4" s="39">
        <f>F4</f>
        <v>16000</v>
      </c>
      <c r="H4" s="39"/>
    </row>
    <row r="5" spans="1:8" ht="23.25">
      <c r="A5" s="37">
        <v>18872</v>
      </c>
      <c r="B5" s="38">
        <v>31500</v>
      </c>
      <c r="C5" s="39">
        <f>B5*0.5</f>
        <v>15750</v>
      </c>
      <c r="D5" s="39">
        <v>250</v>
      </c>
      <c r="E5" s="39">
        <v>0</v>
      </c>
      <c r="F5" s="39">
        <f>C5+D5+E5</f>
        <v>16000</v>
      </c>
      <c r="G5" s="39">
        <f>G4+F5</f>
        <v>32000</v>
      </c>
      <c r="H5" s="39"/>
    </row>
    <row r="6" spans="1:11" ht="23.25">
      <c r="A6" s="40" t="s">
        <v>63</v>
      </c>
      <c r="B6" s="41"/>
      <c r="C6" s="42">
        <f>SUM(C4:C5)</f>
        <v>31500</v>
      </c>
      <c r="D6" s="42">
        <f>SUM(D4:D5)</f>
        <v>500</v>
      </c>
      <c r="E6" s="42">
        <f>SUM(E4:E5)</f>
        <v>0</v>
      </c>
      <c r="F6" s="42">
        <f>SUM(C6:E6)</f>
        <v>32000</v>
      </c>
      <c r="G6" s="43">
        <v>0</v>
      </c>
      <c r="H6" s="39"/>
      <c r="I6" s="20"/>
      <c r="J6" s="20"/>
      <c r="K6" s="20"/>
    </row>
    <row r="7" spans="1:11" ht="23.25">
      <c r="A7" s="37">
        <v>18902</v>
      </c>
      <c r="B7" s="38">
        <v>31500</v>
      </c>
      <c r="C7" s="39">
        <f aca="true" t="shared" si="0" ref="C7:C18">B7*0.5</f>
        <v>15750</v>
      </c>
      <c r="D7" s="39">
        <v>250</v>
      </c>
      <c r="E7" s="39">
        <v>0</v>
      </c>
      <c r="F7" s="39">
        <f aca="true" t="shared" si="1" ref="F7:F18">C7+D7+E7</f>
        <v>16000</v>
      </c>
      <c r="G7" s="39">
        <f>G5+F7</f>
        <v>48000</v>
      </c>
      <c r="H7" s="39"/>
      <c r="I7" s="20"/>
      <c r="J7" s="20"/>
      <c r="K7" s="20"/>
    </row>
    <row r="8" spans="1:8" ht="23.25">
      <c r="A8" s="37">
        <v>18933</v>
      </c>
      <c r="B8" s="38">
        <v>31500</v>
      </c>
      <c r="C8" s="39">
        <f t="shared" si="0"/>
        <v>15750</v>
      </c>
      <c r="D8" s="39">
        <v>250</v>
      </c>
      <c r="E8" s="39">
        <v>0</v>
      </c>
      <c r="F8" s="39">
        <f t="shared" si="1"/>
        <v>16000</v>
      </c>
      <c r="G8" s="39">
        <f aca="true" t="shared" si="2" ref="G8:G18">G7+F8</f>
        <v>64000</v>
      </c>
      <c r="H8" s="39"/>
    </row>
    <row r="9" spans="1:8" ht="23.25">
      <c r="A9" s="37">
        <v>18963</v>
      </c>
      <c r="B9" s="38">
        <v>31500</v>
      </c>
      <c r="C9" s="39">
        <f t="shared" si="0"/>
        <v>15750</v>
      </c>
      <c r="D9" s="39">
        <v>250</v>
      </c>
      <c r="E9" s="39">
        <v>0</v>
      </c>
      <c r="F9" s="39">
        <f t="shared" si="1"/>
        <v>16000</v>
      </c>
      <c r="G9" s="39">
        <f t="shared" si="2"/>
        <v>80000</v>
      </c>
      <c r="H9" s="39"/>
    </row>
    <row r="10" spans="1:8" ht="23.25">
      <c r="A10" s="37">
        <v>18994</v>
      </c>
      <c r="B10" s="38">
        <v>31500</v>
      </c>
      <c r="C10" s="39">
        <f t="shared" si="0"/>
        <v>15750</v>
      </c>
      <c r="D10" s="39">
        <v>250</v>
      </c>
      <c r="E10" s="39">
        <v>0</v>
      </c>
      <c r="F10" s="39">
        <f t="shared" si="1"/>
        <v>16000</v>
      </c>
      <c r="G10" s="39">
        <f t="shared" si="2"/>
        <v>96000</v>
      </c>
      <c r="H10" s="39"/>
    </row>
    <row r="11" spans="1:8" ht="23.25">
      <c r="A11" s="37">
        <v>19025</v>
      </c>
      <c r="B11" s="38">
        <v>31500</v>
      </c>
      <c r="C11" s="39">
        <f t="shared" si="0"/>
        <v>15750</v>
      </c>
      <c r="D11" s="39">
        <v>250</v>
      </c>
      <c r="E11" s="39">
        <v>0</v>
      </c>
      <c r="F11" s="39">
        <f t="shared" si="1"/>
        <v>16000</v>
      </c>
      <c r="G11" s="39">
        <f t="shared" si="2"/>
        <v>112000</v>
      </c>
      <c r="H11" s="39"/>
    </row>
    <row r="12" spans="1:8" ht="23.25">
      <c r="A12" s="37">
        <v>19054</v>
      </c>
      <c r="B12" s="38">
        <v>31500</v>
      </c>
      <c r="C12" s="39">
        <f t="shared" si="0"/>
        <v>15750</v>
      </c>
      <c r="D12" s="39">
        <v>250</v>
      </c>
      <c r="E12" s="39">
        <v>6000</v>
      </c>
      <c r="F12" s="39">
        <f t="shared" si="1"/>
        <v>22000</v>
      </c>
      <c r="G12" s="39">
        <f t="shared" si="2"/>
        <v>134000</v>
      </c>
      <c r="H12" s="39"/>
    </row>
    <row r="13" spans="1:8" ht="23.25">
      <c r="A13" s="37">
        <v>19085</v>
      </c>
      <c r="B13" s="38">
        <v>31500</v>
      </c>
      <c r="C13" s="39">
        <f t="shared" si="0"/>
        <v>15750</v>
      </c>
      <c r="D13" s="39">
        <v>250</v>
      </c>
      <c r="E13" s="39">
        <v>6000</v>
      </c>
      <c r="F13" s="39">
        <f t="shared" si="1"/>
        <v>22000</v>
      </c>
      <c r="G13" s="39">
        <f t="shared" si="2"/>
        <v>156000</v>
      </c>
      <c r="H13" s="39"/>
    </row>
    <row r="14" spans="1:8" ht="23.25">
      <c r="A14" s="37">
        <v>19115</v>
      </c>
      <c r="B14" s="38">
        <v>31500</v>
      </c>
      <c r="C14" s="39">
        <f t="shared" si="0"/>
        <v>15750</v>
      </c>
      <c r="D14" s="39">
        <v>250</v>
      </c>
      <c r="E14" s="39">
        <v>6000</v>
      </c>
      <c r="F14" s="39">
        <f t="shared" si="1"/>
        <v>22000</v>
      </c>
      <c r="G14" s="39">
        <f t="shared" si="2"/>
        <v>178000</v>
      </c>
      <c r="H14" s="39"/>
    </row>
    <row r="15" spans="1:8" ht="23.25">
      <c r="A15" s="37">
        <v>19146</v>
      </c>
      <c r="B15" s="38">
        <v>37085</v>
      </c>
      <c r="C15" s="39">
        <f t="shared" si="0"/>
        <v>18542.5</v>
      </c>
      <c r="D15" s="39">
        <v>250</v>
      </c>
      <c r="E15" s="39">
        <v>6000</v>
      </c>
      <c r="F15" s="39">
        <f t="shared" si="1"/>
        <v>24792.5</v>
      </c>
      <c r="G15" s="39">
        <f t="shared" si="2"/>
        <v>202792.5</v>
      </c>
      <c r="H15" s="39"/>
    </row>
    <row r="16" spans="1:8" ht="23.25">
      <c r="A16" s="37">
        <v>19176</v>
      </c>
      <c r="B16" s="38">
        <v>36504</v>
      </c>
      <c r="C16" s="39">
        <f t="shared" si="0"/>
        <v>18252</v>
      </c>
      <c r="D16" s="39">
        <v>250</v>
      </c>
      <c r="E16" s="39">
        <v>5654.6</v>
      </c>
      <c r="F16" s="39">
        <f t="shared" si="1"/>
        <v>24156.6</v>
      </c>
      <c r="G16" s="39">
        <f t="shared" si="2"/>
        <v>226949.1</v>
      </c>
      <c r="H16" s="39"/>
    </row>
    <row r="17" spans="1:8" ht="23.25">
      <c r="A17" s="37">
        <v>19207</v>
      </c>
      <c r="B17" s="38">
        <v>34031</v>
      </c>
      <c r="C17" s="39">
        <f t="shared" si="0"/>
        <v>17015.5</v>
      </c>
      <c r="D17" s="39">
        <v>250</v>
      </c>
      <c r="E17" s="39">
        <v>3322.5</v>
      </c>
      <c r="F17" s="39">
        <f t="shared" si="1"/>
        <v>20588</v>
      </c>
      <c r="G17" s="39">
        <f t="shared" si="2"/>
        <v>247537.1</v>
      </c>
      <c r="H17" s="39"/>
    </row>
    <row r="18" spans="1:8" ht="23.25">
      <c r="A18" s="37">
        <v>19238</v>
      </c>
      <c r="B18" s="38">
        <v>33030</v>
      </c>
      <c r="C18" s="39">
        <f t="shared" si="0"/>
        <v>16515</v>
      </c>
      <c r="D18" s="39">
        <v>250</v>
      </c>
      <c r="E18" s="39">
        <v>4036</v>
      </c>
      <c r="F18" s="39">
        <f t="shared" si="1"/>
        <v>20801</v>
      </c>
      <c r="G18" s="39">
        <f t="shared" si="2"/>
        <v>268338.1</v>
      </c>
      <c r="H18" s="39"/>
    </row>
    <row r="19" spans="1:10" ht="23.25">
      <c r="A19" s="19" t="s">
        <v>63</v>
      </c>
      <c r="B19" s="30"/>
      <c r="C19" s="42">
        <f>SUM(C7:C18)</f>
        <v>196325</v>
      </c>
      <c r="D19" s="42">
        <f>SUM(D7:D18)</f>
        <v>3000</v>
      </c>
      <c r="E19" s="42">
        <f>SUM(E7:E18)</f>
        <v>37013.1</v>
      </c>
      <c r="F19" s="42">
        <f>SUM(C19:E19)</f>
        <v>236338.1</v>
      </c>
      <c r="G19" s="42">
        <v>0</v>
      </c>
      <c r="H19" s="44">
        <f>F19</f>
        <v>236338.1</v>
      </c>
      <c r="I19" s="20"/>
      <c r="J19" s="20"/>
    </row>
    <row r="20" spans="1:10" ht="23.25">
      <c r="A20" s="37">
        <v>19268</v>
      </c>
      <c r="B20" s="38">
        <v>30955</v>
      </c>
      <c r="C20" s="39">
        <f aca="true" t="shared" si="3" ref="C20:C27">B21*0.5</f>
        <v>16455.5</v>
      </c>
      <c r="D20" s="39">
        <v>250</v>
      </c>
      <c r="E20" s="39">
        <v>6000</v>
      </c>
      <c r="F20" s="39">
        <f>C20+D20+E20</f>
        <v>22705.5</v>
      </c>
      <c r="G20" s="39">
        <f>G18+F20</f>
        <v>291043.6</v>
      </c>
      <c r="H20" s="44"/>
      <c r="I20" s="21"/>
      <c r="J20" s="20"/>
    </row>
    <row r="21" spans="1:8" ht="23.25">
      <c r="A21" s="37">
        <v>19299</v>
      </c>
      <c r="B21" s="38">
        <v>32911</v>
      </c>
      <c r="C21" s="39">
        <f t="shared" si="3"/>
        <v>16611</v>
      </c>
      <c r="D21" s="39">
        <v>250</v>
      </c>
      <c r="E21" s="39">
        <v>6000</v>
      </c>
      <c r="F21" s="39">
        <f aca="true" t="shared" si="4" ref="F21:F30">C20+D21+E21</f>
        <v>22705.5</v>
      </c>
      <c r="G21" s="39">
        <f aca="true" t="shared" si="5" ref="G21:G30">G20+F21</f>
        <v>313749.1</v>
      </c>
      <c r="H21" s="44"/>
    </row>
    <row r="22" spans="1:8" ht="23.25">
      <c r="A22" s="37">
        <v>19329</v>
      </c>
      <c r="B22" s="38">
        <v>33222</v>
      </c>
      <c r="C22" s="39">
        <f t="shared" si="3"/>
        <v>17245</v>
      </c>
      <c r="D22" s="39">
        <v>250</v>
      </c>
      <c r="E22" s="39">
        <v>6000</v>
      </c>
      <c r="F22" s="39">
        <f t="shared" si="4"/>
        <v>22861</v>
      </c>
      <c r="G22" s="39">
        <f t="shared" si="5"/>
        <v>336610.1</v>
      </c>
      <c r="H22" s="44"/>
    </row>
    <row r="23" spans="1:8" ht="23.25">
      <c r="A23" s="37">
        <v>19360</v>
      </c>
      <c r="B23" s="38">
        <v>34490</v>
      </c>
      <c r="C23" s="39">
        <f t="shared" si="3"/>
        <v>17540</v>
      </c>
      <c r="D23" s="39">
        <v>250</v>
      </c>
      <c r="E23" s="39">
        <v>6000</v>
      </c>
      <c r="F23" s="39">
        <f t="shared" si="4"/>
        <v>23495</v>
      </c>
      <c r="G23" s="39">
        <f t="shared" si="5"/>
        <v>360105.1</v>
      </c>
      <c r="H23" s="44"/>
    </row>
    <row r="24" spans="1:8" ht="23.25">
      <c r="A24" s="37">
        <v>19391</v>
      </c>
      <c r="B24" s="38">
        <v>35080</v>
      </c>
      <c r="C24" s="39">
        <f t="shared" si="3"/>
        <v>16268.5</v>
      </c>
      <c r="D24" s="39">
        <v>250</v>
      </c>
      <c r="E24" s="39">
        <v>6000</v>
      </c>
      <c r="F24" s="39">
        <f t="shared" si="4"/>
        <v>23790</v>
      </c>
      <c r="G24" s="39">
        <f t="shared" si="5"/>
        <v>383895.1</v>
      </c>
      <c r="H24" s="44"/>
    </row>
    <row r="25" spans="1:8" ht="23.25">
      <c r="A25" s="37">
        <v>19419</v>
      </c>
      <c r="B25" s="38">
        <v>32537</v>
      </c>
      <c r="C25" s="39">
        <f t="shared" si="3"/>
        <v>17325</v>
      </c>
      <c r="D25" s="39">
        <v>250</v>
      </c>
      <c r="E25" s="39">
        <v>6000</v>
      </c>
      <c r="F25" s="39">
        <f t="shared" si="4"/>
        <v>22518.5</v>
      </c>
      <c r="G25" s="39">
        <f t="shared" si="5"/>
        <v>406413.6</v>
      </c>
      <c r="H25" s="44">
        <f>SUM(F20:F25)</f>
        <v>138075.5</v>
      </c>
    </row>
    <row r="26" spans="1:8" ht="23.25">
      <c r="A26" s="37">
        <v>19450</v>
      </c>
      <c r="B26" s="38">
        <v>34650</v>
      </c>
      <c r="C26" s="39">
        <f t="shared" si="3"/>
        <v>17875</v>
      </c>
      <c r="D26" s="39">
        <v>250</v>
      </c>
      <c r="E26" s="39">
        <v>11253</v>
      </c>
      <c r="F26" s="39">
        <f t="shared" si="4"/>
        <v>28828</v>
      </c>
      <c r="G26" s="39">
        <f t="shared" si="5"/>
        <v>435241.6</v>
      </c>
      <c r="H26" s="44"/>
    </row>
    <row r="27" spans="1:8" ht="23.25">
      <c r="A27" s="37">
        <v>19480</v>
      </c>
      <c r="B27" s="38">
        <v>35750</v>
      </c>
      <c r="C27" s="39">
        <f t="shared" si="3"/>
        <v>19675</v>
      </c>
      <c r="D27" s="39">
        <v>250</v>
      </c>
      <c r="E27" s="39">
        <v>7615.5</v>
      </c>
      <c r="F27" s="39">
        <f t="shared" si="4"/>
        <v>25740.5</v>
      </c>
      <c r="G27" s="39">
        <f t="shared" si="5"/>
        <v>460982.1</v>
      </c>
      <c r="H27" s="44">
        <f>SUM(F20:F27)</f>
        <v>192644</v>
      </c>
    </row>
    <row r="28" spans="1:8" ht="23.25">
      <c r="A28" s="37">
        <v>19511</v>
      </c>
      <c r="B28" s="38">
        <v>39350</v>
      </c>
      <c r="C28" s="39">
        <v>18725</v>
      </c>
      <c r="D28" s="39">
        <v>250</v>
      </c>
      <c r="E28" s="39">
        <v>6300</v>
      </c>
      <c r="F28" s="39">
        <f t="shared" si="4"/>
        <v>26225</v>
      </c>
      <c r="G28" s="39">
        <f t="shared" si="5"/>
        <v>487207.1</v>
      </c>
      <c r="H28" s="44"/>
    </row>
    <row r="29" spans="1:8" ht="23.25">
      <c r="A29" s="37">
        <v>19541</v>
      </c>
      <c r="B29" s="38">
        <v>37450</v>
      </c>
      <c r="C29" s="39">
        <v>15928.5</v>
      </c>
      <c r="D29" s="45">
        <v>0</v>
      </c>
      <c r="E29" s="39">
        <v>6300</v>
      </c>
      <c r="F29" s="39">
        <f t="shared" si="4"/>
        <v>25025</v>
      </c>
      <c r="G29" s="39">
        <f t="shared" si="5"/>
        <v>512232.1</v>
      </c>
      <c r="H29" s="39"/>
    </row>
    <row r="30" spans="1:8" ht="23.25">
      <c r="A30" s="37">
        <v>19572</v>
      </c>
      <c r="B30" s="38"/>
      <c r="C30" s="39">
        <v>15437</v>
      </c>
      <c r="D30" s="45">
        <v>0</v>
      </c>
      <c r="E30" s="39">
        <v>6300</v>
      </c>
      <c r="F30" s="39">
        <f t="shared" si="4"/>
        <v>22228.5</v>
      </c>
      <c r="G30" s="39">
        <f t="shared" si="5"/>
        <v>534460.6</v>
      </c>
      <c r="H30" s="39"/>
    </row>
    <row r="31" spans="1:8" ht="23.25">
      <c r="A31" s="37">
        <v>19603</v>
      </c>
      <c r="B31" s="38"/>
      <c r="C31" s="39">
        <v>15560</v>
      </c>
      <c r="D31" s="45">
        <v>0</v>
      </c>
      <c r="E31" s="39">
        <v>6300</v>
      </c>
      <c r="F31" s="39">
        <f>C30+D31+E31</f>
        <v>21737</v>
      </c>
      <c r="G31" s="39">
        <f>G30+F31</f>
        <v>556197.6</v>
      </c>
      <c r="H31" s="39"/>
    </row>
    <row r="32" spans="1:10" ht="23.25">
      <c r="A32" s="40" t="s">
        <v>63</v>
      </c>
      <c r="B32" s="41"/>
      <c r="C32" s="42">
        <f>SUM(C20:C31)</f>
        <v>204645.5</v>
      </c>
      <c r="D32" s="43">
        <f>SUM(D20:D31)</f>
        <v>2250</v>
      </c>
      <c r="E32" s="42">
        <f>SUM(E20:E31)</f>
        <v>80068.5</v>
      </c>
      <c r="F32" s="42">
        <f>SUM(C32:E32)</f>
        <v>286964</v>
      </c>
      <c r="G32" s="42"/>
      <c r="H32" s="39"/>
      <c r="I32" s="20"/>
      <c r="J32" s="20"/>
    </row>
    <row r="33" spans="1:8" ht="23.25">
      <c r="A33" s="37">
        <v>19633</v>
      </c>
      <c r="B33" s="38">
        <v>33222</v>
      </c>
      <c r="C33" s="46">
        <v>16566</v>
      </c>
      <c r="D33" s="45">
        <v>0</v>
      </c>
      <c r="E33" s="45">
        <v>6300</v>
      </c>
      <c r="F33" s="45">
        <f>SUM(C33:E33)</f>
        <v>22866</v>
      </c>
      <c r="G33" s="45">
        <f>G32+F33</f>
        <v>22866</v>
      </c>
      <c r="H33" s="44"/>
    </row>
    <row r="34" spans="1:8" ht="23.25">
      <c r="A34" s="37">
        <v>19664</v>
      </c>
      <c r="B34" s="38">
        <v>34490</v>
      </c>
      <c r="C34" s="46">
        <v>17176</v>
      </c>
      <c r="D34" s="45">
        <v>0</v>
      </c>
      <c r="E34" s="45">
        <v>6685</v>
      </c>
      <c r="F34" s="45">
        <f>C33+D34+E34</f>
        <v>23251</v>
      </c>
      <c r="G34" s="45">
        <f>G33+F34</f>
        <v>46117</v>
      </c>
      <c r="H34" s="44"/>
    </row>
    <row r="35" spans="1:8" ht="23.25">
      <c r="A35" s="37">
        <v>19694</v>
      </c>
      <c r="B35" s="38">
        <v>35080</v>
      </c>
      <c r="C35" s="46">
        <v>17115.5</v>
      </c>
      <c r="D35" s="45">
        <v>0</v>
      </c>
      <c r="E35" s="45">
        <v>8514</v>
      </c>
      <c r="F35" s="45">
        <f>C34+D35+E35</f>
        <v>25690</v>
      </c>
      <c r="G35" s="45">
        <f>G34+F35</f>
        <v>71807</v>
      </c>
      <c r="H35" s="44"/>
    </row>
    <row r="36" spans="1:8" ht="23.25">
      <c r="A36" s="37">
        <v>19725</v>
      </c>
      <c r="B36" s="38">
        <v>32537</v>
      </c>
      <c r="C36" s="46">
        <v>18589.5</v>
      </c>
      <c r="D36" s="45">
        <v>0</v>
      </c>
      <c r="E36" s="45">
        <v>7628.5</v>
      </c>
      <c r="F36" s="45">
        <f>C35+D36+E36</f>
        <v>24744</v>
      </c>
      <c r="G36" s="45">
        <f>G35+F36</f>
        <v>96551</v>
      </c>
      <c r="H36" s="44">
        <f>SUM(F33:F36)</f>
        <v>96551</v>
      </c>
    </row>
    <row r="37" spans="1:8" ht="23.25">
      <c r="A37" s="37">
        <v>19756</v>
      </c>
      <c r="B37" s="38">
        <v>34650</v>
      </c>
      <c r="C37" s="46">
        <v>17661</v>
      </c>
      <c r="D37" s="45">
        <v>0</v>
      </c>
      <c r="E37" s="45">
        <v>3944</v>
      </c>
      <c r="F37" s="45">
        <f aca="true" t="shared" si="6" ref="F37:F44">SUM(C37:E37)</f>
        <v>21605</v>
      </c>
      <c r="G37" s="45">
        <f>G36+F37</f>
        <v>118156</v>
      </c>
      <c r="H37" s="44"/>
    </row>
    <row r="38" spans="1:8" ht="23.25">
      <c r="A38" s="37">
        <v>19784</v>
      </c>
      <c r="B38" s="38">
        <v>35750</v>
      </c>
      <c r="C38" s="12">
        <v>18561</v>
      </c>
      <c r="D38" s="45">
        <v>0</v>
      </c>
      <c r="E38" s="45">
        <v>7435.5</v>
      </c>
      <c r="F38" s="45">
        <f t="shared" si="6"/>
        <v>25996.5</v>
      </c>
      <c r="G38" s="45">
        <f aca="true" t="shared" si="7" ref="G38:G44">G37+F38</f>
        <v>144152.5</v>
      </c>
      <c r="H38" s="44">
        <f>SUM(F33:F38)</f>
        <v>144152.5</v>
      </c>
    </row>
    <row r="39" spans="1:8" ht="23.25">
      <c r="A39" s="37">
        <v>19815</v>
      </c>
      <c r="B39" s="38">
        <v>39350</v>
      </c>
      <c r="C39" s="12">
        <v>18796</v>
      </c>
      <c r="D39" s="45">
        <v>0</v>
      </c>
      <c r="E39" s="45">
        <v>7435.5</v>
      </c>
      <c r="F39" s="45">
        <f t="shared" si="6"/>
        <v>26231.5</v>
      </c>
      <c r="G39" s="45">
        <f t="shared" si="7"/>
        <v>170384</v>
      </c>
      <c r="H39" s="44"/>
    </row>
    <row r="40" spans="1:8" ht="23.25">
      <c r="A40" s="37">
        <v>19845</v>
      </c>
      <c r="B40" s="38">
        <v>37450</v>
      </c>
      <c r="C40" s="12">
        <v>18976</v>
      </c>
      <c r="D40" s="45">
        <v>0</v>
      </c>
      <c r="E40" s="45">
        <v>7435.5</v>
      </c>
      <c r="F40" s="45">
        <f t="shared" si="6"/>
        <v>26411.5</v>
      </c>
      <c r="G40" s="45">
        <f t="shared" si="7"/>
        <v>196795.5</v>
      </c>
      <c r="H40" s="39"/>
    </row>
    <row r="41" spans="1:8" ht="23.25">
      <c r="A41" s="37">
        <v>19876</v>
      </c>
      <c r="B41" s="38"/>
      <c r="C41" s="12">
        <v>18162.5</v>
      </c>
      <c r="D41" s="45">
        <v>0</v>
      </c>
      <c r="E41" s="45">
        <v>7435.5</v>
      </c>
      <c r="F41" s="45">
        <f t="shared" si="6"/>
        <v>25598</v>
      </c>
      <c r="G41" s="45">
        <f t="shared" si="7"/>
        <v>222393.5</v>
      </c>
      <c r="H41" s="39"/>
    </row>
    <row r="42" spans="1:8" ht="23.25">
      <c r="A42" s="37">
        <v>19906</v>
      </c>
      <c r="B42" s="38"/>
      <c r="C42" s="12">
        <v>18212.5</v>
      </c>
      <c r="D42" s="45">
        <v>0</v>
      </c>
      <c r="E42" s="45">
        <v>7435.5</v>
      </c>
      <c r="F42" s="45">
        <f t="shared" si="6"/>
        <v>25648</v>
      </c>
      <c r="G42" s="45">
        <f t="shared" si="7"/>
        <v>248041.5</v>
      </c>
      <c r="H42" s="39"/>
    </row>
    <row r="43" spans="1:8" ht="23.25">
      <c r="A43" s="37">
        <v>19937</v>
      </c>
      <c r="B43" s="38"/>
      <c r="C43" s="46">
        <v>19297</v>
      </c>
      <c r="D43" s="45">
        <v>0</v>
      </c>
      <c r="E43" s="45">
        <v>7435.5</v>
      </c>
      <c r="F43" s="45">
        <f t="shared" si="6"/>
        <v>26732.5</v>
      </c>
      <c r="G43" s="45">
        <f t="shared" si="7"/>
        <v>274774</v>
      </c>
      <c r="H43" s="39"/>
    </row>
    <row r="44" spans="1:8" ht="23.25">
      <c r="A44" s="37">
        <v>19968</v>
      </c>
      <c r="B44" s="38"/>
      <c r="C44" s="45">
        <v>18606.5</v>
      </c>
      <c r="D44" s="45">
        <v>0</v>
      </c>
      <c r="E44" s="45">
        <v>7435.5</v>
      </c>
      <c r="F44" s="45">
        <f t="shared" si="6"/>
        <v>26042</v>
      </c>
      <c r="G44" s="45">
        <f t="shared" si="7"/>
        <v>300816</v>
      </c>
      <c r="H44" s="39"/>
    </row>
    <row r="45" spans="1:10" ht="23.25">
      <c r="A45" s="31" t="s">
        <v>63</v>
      </c>
      <c r="B45" s="32"/>
      <c r="C45" s="35">
        <f>SUM(C33:C44)</f>
        <v>217719.5</v>
      </c>
      <c r="D45" s="35">
        <f>SUM(D33:D44)</f>
        <v>0</v>
      </c>
      <c r="E45" s="35">
        <f>SUM(E33:E44)</f>
        <v>85120</v>
      </c>
      <c r="F45" s="35">
        <f>SUM(F33:F44)</f>
        <v>300816</v>
      </c>
      <c r="G45" s="35"/>
      <c r="H45" s="29"/>
      <c r="I45" s="20"/>
      <c r="J45" s="20"/>
    </row>
    <row r="46" spans="1:10" ht="23.25">
      <c r="A46" s="37">
        <v>19998</v>
      </c>
      <c r="B46" s="32"/>
      <c r="C46" s="46">
        <v>19052.5</v>
      </c>
      <c r="D46" s="45">
        <v>0</v>
      </c>
      <c r="E46" s="45">
        <v>7435.5</v>
      </c>
      <c r="F46" s="45">
        <f aca="true" t="shared" si="8" ref="F46:F55">SUM(C46:E46)</f>
        <v>26488</v>
      </c>
      <c r="G46" s="45">
        <f aca="true" t="shared" si="9" ref="G46:G55">G45+F46</f>
        <v>26488</v>
      </c>
      <c r="H46" s="29"/>
      <c r="I46" s="20"/>
      <c r="J46" s="20"/>
    </row>
    <row r="47" spans="1:10" ht="23.25">
      <c r="A47" s="37">
        <v>20029</v>
      </c>
      <c r="B47" s="32"/>
      <c r="C47" s="46">
        <v>19214</v>
      </c>
      <c r="D47" s="45">
        <v>0</v>
      </c>
      <c r="E47" s="45">
        <v>3947.5</v>
      </c>
      <c r="F47" s="45">
        <f t="shared" si="8"/>
        <v>23161.5</v>
      </c>
      <c r="G47" s="45">
        <f t="shared" si="9"/>
        <v>49649.5</v>
      </c>
      <c r="H47" s="29"/>
      <c r="I47" s="20"/>
      <c r="J47" s="20"/>
    </row>
    <row r="48" spans="1:10" ht="23.25">
      <c r="A48" s="37">
        <v>20059</v>
      </c>
      <c r="B48" s="32"/>
      <c r="C48" s="46">
        <v>19432</v>
      </c>
      <c r="D48" s="45">
        <v>0</v>
      </c>
      <c r="E48" s="45">
        <v>3968</v>
      </c>
      <c r="F48" s="45">
        <f t="shared" si="8"/>
        <v>23400</v>
      </c>
      <c r="G48" s="45">
        <f t="shared" si="9"/>
        <v>73049.5</v>
      </c>
      <c r="H48" s="29"/>
      <c r="I48" s="20"/>
      <c r="J48" s="20"/>
    </row>
    <row r="49" spans="1:10" ht="23.25">
      <c r="A49" s="37">
        <v>20090</v>
      </c>
      <c r="B49" s="32"/>
      <c r="C49" s="46">
        <v>19510</v>
      </c>
      <c r="D49" s="45">
        <v>0</v>
      </c>
      <c r="E49" s="45">
        <v>2986</v>
      </c>
      <c r="F49" s="45">
        <f t="shared" si="8"/>
        <v>22496</v>
      </c>
      <c r="G49" s="45">
        <f t="shared" si="9"/>
        <v>95545.5</v>
      </c>
      <c r="H49" s="29"/>
      <c r="I49" s="20"/>
      <c r="J49" s="20"/>
    </row>
    <row r="50" spans="1:10" ht="23.25">
      <c r="A50" s="37">
        <v>20121</v>
      </c>
      <c r="B50" s="32"/>
      <c r="C50" s="46">
        <v>19360</v>
      </c>
      <c r="D50" s="45">
        <v>0</v>
      </c>
      <c r="E50" s="45">
        <v>4668</v>
      </c>
      <c r="F50" s="45">
        <f t="shared" si="8"/>
        <v>24028</v>
      </c>
      <c r="G50" s="45">
        <f t="shared" si="9"/>
        <v>119573.5</v>
      </c>
      <c r="H50" s="29"/>
      <c r="I50" s="20"/>
      <c r="J50" s="20"/>
    </row>
    <row r="51" spans="1:10" ht="23.25">
      <c r="A51" s="37">
        <v>20149</v>
      </c>
      <c r="B51" s="32"/>
      <c r="C51" s="46">
        <v>18200.5</v>
      </c>
      <c r="D51" s="45">
        <v>0</v>
      </c>
      <c r="E51" s="45">
        <v>4869</v>
      </c>
      <c r="F51" s="45">
        <f t="shared" si="8"/>
        <v>23069.5</v>
      </c>
      <c r="G51" s="45">
        <f t="shared" si="9"/>
        <v>142643</v>
      </c>
      <c r="H51" s="29"/>
      <c r="I51" s="20"/>
      <c r="J51" s="20"/>
    </row>
    <row r="52" spans="1:10" ht="23.25">
      <c r="A52" s="37">
        <v>20180</v>
      </c>
      <c r="B52" s="32"/>
      <c r="C52" s="57">
        <v>21329</v>
      </c>
      <c r="D52" s="45">
        <v>0</v>
      </c>
      <c r="E52" s="57">
        <v>3991.5</v>
      </c>
      <c r="F52" s="57">
        <f t="shared" si="8"/>
        <v>25320.5</v>
      </c>
      <c r="G52" s="45">
        <f t="shared" si="9"/>
        <v>167963.5</v>
      </c>
      <c r="H52" s="29"/>
      <c r="I52" s="20"/>
      <c r="J52" s="20"/>
    </row>
    <row r="53" spans="1:10" ht="23.25">
      <c r="A53" s="37">
        <v>20210</v>
      </c>
      <c r="B53" s="32"/>
      <c r="C53" s="57">
        <v>22178.5</v>
      </c>
      <c r="D53" s="45">
        <v>0</v>
      </c>
      <c r="E53" s="57">
        <v>4780</v>
      </c>
      <c r="F53" s="57">
        <f t="shared" si="8"/>
        <v>26958.5</v>
      </c>
      <c r="G53" s="45">
        <f t="shared" si="9"/>
        <v>194922</v>
      </c>
      <c r="H53" s="29"/>
      <c r="I53" s="20"/>
      <c r="J53" s="20"/>
    </row>
    <row r="54" spans="1:10" ht="23.25">
      <c r="A54" s="37">
        <v>20241</v>
      </c>
      <c r="B54" s="32"/>
      <c r="C54" s="57">
        <v>19188</v>
      </c>
      <c r="D54" s="45">
        <v>0</v>
      </c>
      <c r="E54" s="57">
        <v>3158</v>
      </c>
      <c r="F54" s="57">
        <f t="shared" si="8"/>
        <v>22346</v>
      </c>
      <c r="G54" s="45">
        <f t="shared" si="9"/>
        <v>217268</v>
      </c>
      <c r="H54" s="29"/>
      <c r="I54" s="20"/>
      <c r="J54" s="20"/>
    </row>
    <row r="55" spans="1:10" ht="23.25">
      <c r="A55" s="37">
        <v>20271</v>
      </c>
      <c r="B55" s="32"/>
      <c r="C55" s="57">
        <v>18242</v>
      </c>
      <c r="D55" s="45">
        <v>0</v>
      </c>
      <c r="E55" s="57">
        <v>897.5</v>
      </c>
      <c r="F55" s="57">
        <f t="shared" si="8"/>
        <v>19139.5</v>
      </c>
      <c r="G55" s="45">
        <f t="shared" si="9"/>
        <v>236407.5</v>
      </c>
      <c r="H55" s="29"/>
      <c r="I55" s="20"/>
      <c r="J55" s="20"/>
    </row>
    <row r="56" spans="1:10" ht="23.25">
      <c r="A56" s="37">
        <v>20302</v>
      </c>
      <c r="B56" s="32"/>
      <c r="C56" s="57"/>
      <c r="D56" s="57"/>
      <c r="E56" s="57"/>
      <c r="F56" s="57"/>
      <c r="G56" s="57"/>
      <c r="H56" s="29"/>
      <c r="I56" s="20"/>
      <c r="J56" s="20"/>
    </row>
    <row r="57" spans="1:10" ht="23.25">
      <c r="A57" s="37">
        <v>20333</v>
      </c>
      <c r="B57" s="32"/>
      <c r="C57" s="57"/>
      <c r="D57" s="57"/>
      <c r="E57" s="57"/>
      <c r="F57" s="57"/>
      <c r="G57" s="57"/>
      <c r="H57" s="29"/>
      <c r="I57" s="20"/>
      <c r="J57" s="20"/>
    </row>
    <row r="58" spans="1:8" ht="23.25">
      <c r="A58" s="19" t="s">
        <v>80</v>
      </c>
      <c r="B58" s="30"/>
      <c r="C58" s="33">
        <f>C45/11</f>
        <v>19792.68181818182</v>
      </c>
      <c r="D58" s="33">
        <f>D45/11</f>
        <v>0</v>
      </c>
      <c r="E58" s="33">
        <f>E45/11</f>
        <v>7738.181818181818</v>
      </c>
      <c r="F58" s="33">
        <f>F45/11</f>
        <v>27346.909090909092</v>
      </c>
      <c r="G58" s="33"/>
      <c r="H58" s="30"/>
    </row>
  </sheetData>
  <sheetProtection/>
  <mergeCells count="2">
    <mergeCell ref="A2:H2"/>
    <mergeCell ref="A1:H1"/>
  </mergeCells>
  <printOptions/>
  <pageMargins left="1.1023622047244095" right="0.35433070866141736" top="0.787401574803149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EAK</cp:lastModifiedBy>
  <cp:lastPrinted>2011-10-10T04:03:17Z</cp:lastPrinted>
  <dcterms:created xsi:type="dcterms:W3CDTF">2010-05-07T02:55:27Z</dcterms:created>
  <dcterms:modified xsi:type="dcterms:W3CDTF">2012-08-22T06:39:56Z</dcterms:modified>
  <cp:category/>
  <cp:version/>
  <cp:contentType/>
  <cp:contentStatus/>
</cp:coreProperties>
</file>